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5865" windowHeight="3705" activeTab="0"/>
  </bookViews>
  <sheets>
    <sheet name="Инфоация за январь 2006 г." sheetId="1" r:id="rId1"/>
  </sheets>
  <definedNames>
    <definedName name="TABLE" localSheetId="0">'Инфоация за январь 2006 г.'!$B$1:$D$5</definedName>
    <definedName name="TABLE_2" localSheetId="0">'Инфоация за январь 2006 г.'!$B$6:$G$17</definedName>
    <definedName name="TABLE_3" localSheetId="0">'Инфоация за январь 2006 г.'!$C$35:$H$40</definedName>
    <definedName name="TABLE_4" localSheetId="0">'Инфоация за январь 2006 г.'!$B$108:$F$214</definedName>
    <definedName name="TABLE_5" localSheetId="0">'Инфоация за январь 2006 г.'!$B$215:$E$319</definedName>
    <definedName name="Z_8FC13C18_FC43_4396_823D_ACE9FCD8E9CC_.wvu.Cols" localSheetId="0" hidden="1">'Инфоация за январь 2006 г.'!$A:$A,'Инфоация за январь 2006 г.'!$G:$I</definedName>
    <definedName name="Z_8FC13C18_FC43_4396_823D_ACE9FCD8E9CC_.wvu.PrintArea" localSheetId="0" hidden="1">'Инфоация за январь 2006 г.'!$B$1:$J$322</definedName>
    <definedName name="Z_8FC13C18_FC43_4396_823D_ACE9FCD8E9CC_.wvu.Rows" localSheetId="0" hidden="1">'Инфоация за январь 2006 г.'!$110:$113,'Инфоация за январь 2006 г.'!$210:$210,'Инфоация за январь 2006 г.'!$213:$213,'Инфоация за январь 2006 г.'!#REF!,'Инфоация за январь 2006 г.'!$294:$294,'Инфоация за январь 2006 г.'!$321:$322</definedName>
    <definedName name="_xlnm.Print_Area" localSheetId="0">'Инфоация за январь 2006 г.'!$B$1:$F$319</definedName>
  </definedNames>
  <calcPr fullCalcOnLoad="1"/>
</workbook>
</file>

<file path=xl/comments1.xml><?xml version="1.0" encoding="utf-8"?>
<comments xmlns="http://schemas.openxmlformats.org/spreadsheetml/2006/main">
  <authors>
    <author>economy</author>
  </authors>
  <commentList>
    <comment ref="K1" authorId="0">
      <text>
        <r>
          <rPr>
            <b/>
            <sz val="8"/>
            <rFont val="Tahoma"/>
            <family val="2"/>
          </rPr>
          <t>economy:
привет</t>
        </r>
      </text>
    </comment>
  </commentList>
</comments>
</file>

<file path=xl/sharedStrings.xml><?xml version="1.0" encoding="utf-8"?>
<sst xmlns="http://schemas.openxmlformats.org/spreadsheetml/2006/main" count="338" uniqueCount="269">
  <si>
    <t>Кондитерские изделия, тн</t>
  </si>
  <si>
    <t>Автодороги:</t>
  </si>
  <si>
    <t>2002 г.</t>
  </si>
  <si>
    <t>Уровень безработицы, %</t>
  </si>
  <si>
    <t xml:space="preserve"> </t>
  </si>
  <si>
    <t>Стр-во инд.жил.домов, кол./кв.м</t>
  </si>
  <si>
    <t>Напитки, тыс.дал.</t>
  </si>
  <si>
    <t>Консервы, тыс. усл. банок</t>
  </si>
  <si>
    <t>Булочные изделия, тн</t>
  </si>
  <si>
    <t>Рынок, тыс. руб.</t>
  </si>
  <si>
    <t>Шланг поливочный, тыс. руб.</t>
  </si>
  <si>
    <t>Трубка бензостойкая, тыс. руб.</t>
  </si>
  <si>
    <t>Швейный цех, тыс. руб.</t>
  </si>
  <si>
    <t>Сетка - рабица, рулон</t>
  </si>
  <si>
    <t>Ремонт автодорог, тыс.руб.</t>
  </si>
  <si>
    <t>Содержание, тыс.руб.</t>
  </si>
  <si>
    <t>администрации Красночетайского района</t>
  </si>
  <si>
    <t>Объем работ и услуг в действующих ценах, т.р.</t>
  </si>
  <si>
    <t>Строительство автодорог, тыс.руб</t>
  </si>
  <si>
    <t>Бараночные изделия, тн</t>
  </si>
  <si>
    <t>социально-экономического развития района</t>
  </si>
  <si>
    <t xml:space="preserve">Отгружено товаров собственного производства, всего </t>
  </si>
  <si>
    <t>Сухарные изделия, тонн</t>
  </si>
  <si>
    <t>Соление и копчение рыбы ,тн</t>
  </si>
  <si>
    <t>Итого</t>
  </si>
  <si>
    <t>УСЛУГИ</t>
  </si>
  <si>
    <t>Полуфабрикаты,тыс.руб.</t>
  </si>
  <si>
    <t>Платные услуги, тыс.руб.</t>
  </si>
  <si>
    <t>Отремонтировано:</t>
  </si>
  <si>
    <t>Макаронные изделия,тн</t>
  </si>
  <si>
    <t>Сухой кисель,тн</t>
  </si>
  <si>
    <t>Изготовлено:</t>
  </si>
  <si>
    <t>Численность зарегистрированных безработных, чел.</t>
  </si>
  <si>
    <t>Родилось, чел</t>
  </si>
  <si>
    <t>Умерло, чел</t>
  </si>
  <si>
    <t>Согласовано:</t>
  </si>
  <si>
    <t>Подг. Романова Л. Г.</t>
  </si>
  <si>
    <t>ЗАГС</t>
  </si>
  <si>
    <t>СЕЛЬСКОЕ ХОЗЯЙСТВО</t>
  </si>
  <si>
    <t>КРАСНОЧЕТАЙСКОЕ РАЙПО</t>
  </si>
  <si>
    <t>ООО "ГИДРАВЛИКА"</t>
  </si>
  <si>
    <t>МП "БЫТ"</t>
  </si>
  <si>
    <t>ЖИЛИЩНОЕ СТРОИТЕЛЬСТВО</t>
  </si>
  <si>
    <t>АВТОМОБИЛЬНЫЕ ДОРОГИ</t>
  </si>
  <si>
    <t>ОБЪЕМ ПРОМЫШЛЕННОЙ ПРОДУКЦИИ</t>
  </si>
  <si>
    <t>ОСНОВНЫЕ ВИДЫ ВЫПУСКАЕМОЙ ПРОДУКЦИИ</t>
  </si>
  <si>
    <t>ПРОЧИЕ РАБОТЫ</t>
  </si>
  <si>
    <t>в хозяйствах всех категорий</t>
  </si>
  <si>
    <t xml:space="preserve">                      в сельхозпредприятиях</t>
  </si>
  <si>
    <t xml:space="preserve">Среднесуточный привес на выращ. и откорме, грамм </t>
  </si>
  <si>
    <t xml:space="preserve">                      КРС</t>
  </si>
  <si>
    <t xml:space="preserve">                      Свиней</t>
  </si>
  <si>
    <t xml:space="preserve">                      в хозяйствах населения</t>
  </si>
  <si>
    <t>Средний надой молока от одной коровы, кг</t>
  </si>
  <si>
    <t xml:space="preserve">                     в хозяйствах населения</t>
  </si>
  <si>
    <t xml:space="preserve">                                                    Произ-во на 100 га с.-х. угодий, ц</t>
  </si>
  <si>
    <t xml:space="preserve">                                                    Численность скота и птицы</t>
  </si>
  <si>
    <t>в том числе коровы, голов</t>
  </si>
  <si>
    <t xml:space="preserve">                                                    Свиньи, голов</t>
  </si>
  <si>
    <t xml:space="preserve">                                                    Птицы, голов</t>
  </si>
  <si>
    <t xml:space="preserve">                                                    Лошади, голов</t>
  </si>
  <si>
    <t xml:space="preserve">                                                   Овцы и козы, голов</t>
  </si>
  <si>
    <t>ООО "ЖИЛСЕРВИС"</t>
  </si>
  <si>
    <t>ОТДЕЛ ЭКОНОМИКИ, ИМУЩЕСТВННЫХ И ЗЕМЕЛЬНЫХ ОТНОШЕНИЙ</t>
  </si>
  <si>
    <t>Ремонт автодорог и искусственных сооружений на них,  тыс.руб</t>
  </si>
  <si>
    <t>в т.ч. собственные доходы</t>
  </si>
  <si>
    <t>из них доходы от использования муниципальной собственности (с учетом аренды земли)</t>
  </si>
  <si>
    <t>ВСЕГО:</t>
  </si>
  <si>
    <t>Итого по разделу</t>
  </si>
  <si>
    <t>Итого по разделу:</t>
  </si>
  <si>
    <t>Всего</t>
  </si>
  <si>
    <t>в том числе бытовые услуги</t>
  </si>
  <si>
    <t>в т.ч. бытовые</t>
  </si>
  <si>
    <t xml:space="preserve">Итого            </t>
  </si>
  <si>
    <t>Заключено разводов, единиц</t>
  </si>
  <si>
    <t>Заключено браков, единиц</t>
  </si>
  <si>
    <t>Численность, чел.</t>
  </si>
  <si>
    <t>Выпечка хлеба- всего, тн</t>
  </si>
  <si>
    <t>ВСЕГО ИНВЕСТИЦИЙ (тыс.руб)</t>
  </si>
  <si>
    <t>Запасы каменного угля, т</t>
  </si>
  <si>
    <t>Запасы дров, куб.м</t>
  </si>
  <si>
    <t>Количество:</t>
  </si>
  <si>
    <t>Количество предпринимателей: чел.</t>
  </si>
  <si>
    <t>Проведено аукционов по продаже:</t>
  </si>
  <si>
    <t>Проведена оценка:</t>
  </si>
  <si>
    <t xml:space="preserve">ИТОГИ (фактические) </t>
  </si>
  <si>
    <t>Среднесписочная численность, чел.</t>
  </si>
  <si>
    <t>СТРОИТЕЛЬСТВО</t>
  </si>
  <si>
    <t>ОТДЕЛ ОБРАЗОВАНИЯ</t>
  </si>
  <si>
    <t>ЦЕНТРАЛИЗОВАННАЯ БУХГАЛТЕРИЯ</t>
  </si>
  <si>
    <t>Содержание подъездных дорог</t>
  </si>
  <si>
    <t>Предоставлено субсидий по самозанятости, человек</t>
  </si>
  <si>
    <t>Прочие работы:</t>
  </si>
  <si>
    <t>2010 г.</t>
  </si>
  <si>
    <t xml:space="preserve"> Производство мяса, тонн</t>
  </si>
  <si>
    <t>Проведено аукционов по предоставлению в аренду:</t>
  </si>
  <si>
    <t>имущества, кол-во</t>
  </si>
  <si>
    <t>земельных участков, кол-во</t>
  </si>
  <si>
    <t xml:space="preserve"> земельных участков, кол-во</t>
  </si>
  <si>
    <t>Прочие товары, услуги и работы, тыс. руб.</t>
  </si>
  <si>
    <t>Распределители, шт</t>
  </si>
  <si>
    <t>Гидроусилители руля, шт</t>
  </si>
  <si>
    <t>Гидрошланги, шт</t>
  </si>
  <si>
    <t>Гидроцилиндры, шт</t>
  </si>
  <si>
    <t>ПД-10, шт</t>
  </si>
  <si>
    <t>Печка для бани, шт</t>
  </si>
  <si>
    <t>Печка прачка, шт</t>
  </si>
  <si>
    <t>Урна для мусора, шт</t>
  </si>
  <si>
    <t>Ворота железные, шт</t>
  </si>
  <si>
    <t>Дверь двухстворчатая, шт</t>
  </si>
  <si>
    <t>Ограда железная, м</t>
  </si>
  <si>
    <t>Контейнер для мусора, шт</t>
  </si>
  <si>
    <t>Оконная решетка, шт</t>
  </si>
  <si>
    <t>Оказано услуг, выполнены работы:</t>
  </si>
  <si>
    <t>ФИНАНСОВЫЙ ОТДЕЛ</t>
  </si>
  <si>
    <t>Дверь железная, шт</t>
  </si>
  <si>
    <t>Ремонт обуви, тыс.руб.</t>
  </si>
  <si>
    <t>Ремонт и пошив одежды, тыс.руб.</t>
  </si>
  <si>
    <t>Ритуальные услуги, тыс.руб.</t>
  </si>
  <si>
    <t>Парикмахерские услуги, тыс.руб.</t>
  </si>
  <si>
    <t>Ремонт телерадиоаппаратуры, тыс.руб.</t>
  </si>
  <si>
    <t>ООО КСО "КРАСНОЧЕТАЙСКАЯ"</t>
  </si>
  <si>
    <t>Топливный аппарат УТН, шт.</t>
  </si>
  <si>
    <t>Топливный насос НШ-10, шт</t>
  </si>
  <si>
    <t>Топливный насос НШ--32, шт</t>
  </si>
  <si>
    <t>Топливный насос НШ-50, шт</t>
  </si>
  <si>
    <t>Тракторов</t>
  </si>
  <si>
    <t>Автомобилей</t>
  </si>
  <si>
    <t>Тракторных двигателей</t>
  </si>
  <si>
    <t>Автомобильныных двигателей</t>
  </si>
  <si>
    <t>2011 г.</t>
  </si>
  <si>
    <t xml:space="preserve">2011 г. в % к 2010 г. </t>
  </si>
  <si>
    <t xml:space="preserve">Количество "Ярмарок вакансий" </t>
  </si>
  <si>
    <t>ООО "Янтарь", тыс. руб.</t>
  </si>
  <si>
    <t>ООО "Красночетайское", тыс. руб.</t>
  </si>
  <si>
    <t>ОАО "Гидравлика", тыс. руб.</t>
  </si>
  <si>
    <t>ООО "Сельхозэнерго", тыс. руб.</t>
  </si>
  <si>
    <t>МУП БТИ, тыс. руб.</t>
  </si>
  <si>
    <t>ММППЖКХ, тыс. руб.</t>
  </si>
  <si>
    <t>МП "Быт", тыс. руб.</t>
  </si>
  <si>
    <t>АУ "КДЦ",тыс. руб.</t>
  </si>
  <si>
    <t>МУК "Межпоселенческий народный музей "Человек и природа", тыс. руб.</t>
  </si>
  <si>
    <t>Межпоселенческая центральная библиотека Красночетайского района, тыс. руб.</t>
  </si>
  <si>
    <t xml:space="preserve">Красночетайское райпо, тыс. руб. </t>
  </si>
  <si>
    <t>ООО "Жилсервис", тыс. руб.</t>
  </si>
  <si>
    <t>ГУ "Красночетайская районная станция по борьбе с болезнями животных, тыс. руб.</t>
  </si>
  <si>
    <t>ООО "КСО Красночетайская", тыс. руб.</t>
  </si>
  <si>
    <t>Филиал ГУП ЧР "Фармация" Минздравсоцразвития "Аптека № 23 с. Красные Четаи", тыс. руб.</t>
  </si>
  <si>
    <t>ООО "Витрум", тыс. руб.</t>
  </si>
  <si>
    <t>ОАО "Гидравлика", тыс руб.</t>
  </si>
  <si>
    <t>ООО "Питание", тыс. руб.</t>
  </si>
  <si>
    <t>Текущий ремонт общего имущества многоквартирных жилых домов, тыс. руб.</t>
  </si>
  <si>
    <t>Вывоз ТБО, тыс. руб.</t>
  </si>
  <si>
    <t>Среднемесячная заработная плата, руб.</t>
  </si>
  <si>
    <t>Ремонтные мастерские (в т.ч. гидроцех), тыс.руб.</t>
  </si>
  <si>
    <t>Содержание дорог, тыс.руб.</t>
  </si>
  <si>
    <t>Транспортные услуги, тыс. руб.</t>
  </si>
  <si>
    <t>Прочие работы и услуги, тыс. руб.</t>
  </si>
  <si>
    <t xml:space="preserve">Кредит по прог. "Молод. Семья", сем./тыс.руб. </t>
  </si>
  <si>
    <t>Стр.по прог."Ипот.кред.", сем./тыс.руб. (приобретение)</t>
  </si>
  <si>
    <t>По прог."Соц.раз.села", сем./тыс.руб.</t>
  </si>
  <si>
    <t>Субсидиров. стр.жилья по прогр. "Молодая семья", семей/ тыс.руб.</t>
  </si>
  <si>
    <t>Прочие работы, тыс. руб.</t>
  </si>
  <si>
    <t>Работы, тыс. руб.</t>
  </si>
  <si>
    <t>Приобретено, тыс. руб.</t>
  </si>
  <si>
    <t xml:space="preserve">                                 Услуги, тыс. руб.</t>
  </si>
  <si>
    <t>Дополнительные услуги, тыс. руб.</t>
  </si>
  <si>
    <t>Услуги, тыс руб.</t>
  </si>
  <si>
    <t>Доходы бюджетов сельских поселений, млн. руб.</t>
  </si>
  <si>
    <t>Расходы бюджетов сельских поселений, млн.руб.</t>
  </si>
  <si>
    <t>Дефицит (профицит) бюджетов сельских поселений, млн.руб.</t>
  </si>
  <si>
    <t>Доходы консолидированного бюджета района, млн.руб.</t>
  </si>
  <si>
    <t>Расходы консолидированного бюджета района, млн.руб.</t>
  </si>
  <si>
    <t>Дефицит (профицит) консолидированного бюджета района, млн .руб.</t>
  </si>
  <si>
    <t>Среднемесячная заработная плата работников организаций, не относящихся к субъектам малого предпринимательства, руб.</t>
  </si>
  <si>
    <t>Среднесписочная численность работников организаций, не относящихся к субъектам малого предпринимательства,  чел.</t>
  </si>
  <si>
    <t>малых предприятий, единиц</t>
  </si>
  <si>
    <t>молока</t>
  </si>
  <si>
    <t>ЗАО "Резон", тыс. руб.</t>
  </si>
  <si>
    <t>ЗАО "Резон"</t>
  </si>
  <si>
    <t>Отдел образования (дополнительные услуги),тыс.руб.</t>
  </si>
  <si>
    <t>Содержание, найм и ремонт помещений общего пользования многоквартирных жилых домов,тыс. руб.</t>
  </si>
  <si>
    <t>земельного участка, кол-во</t>
  </si>
  <si>
    <t>Фонд оплаты труда, тыс. рублей</t>
  </si>
  <si>
    <t>Костюм хлопчатобумажный, шт</t>
  </si>
  <si>
    <t>ООО "СЕЛЬХОЗЭНЕРГО"</t>
  </si>
  <si>
    <r>
      <t xml:space="preserve">                                                   </t>
    </r>
    <r>
      <rPr>
        <b/>
        <sz val="10"/>
        <rFont val="Times New Roman"/>
        <family val="1"/>
      </rPr>
      <t xml:space="preserve"> Производство молока , тонн</t>
    </r>
  </si>
  <si>
    <r>
      <t xml:space="preserve">                                                   </t>
    </r>
    <r>
      <rPr>
        <b/>
        <sz val="10"/>
        <rFont val="Times New Roman"/>
        <family val="1"/>
      </rPr>
      <t xml:space="preserve"> Производство яиц, тыс.штук</t>
    </r>
  </si>
  <si>
    <r>
      <t xml:space="preserve">                                                    </t>
    </r>
    <r>
      <rPr>
        <b/>
        <sz val="10"/>
        <rFont val="Times New Roman"/>
        <family val="1"/>
      </rPr>
      <t>КРС , голов</t>
    </r>
  </si>
  <si>
    <r>
      <t xml:space="preserve">                                                         </t>
    </r>
    <r>
      <rPr>
        <b/>
        <i/>
        <sz val="10"/>
        <rFont val="Times New Roman"/>
        <family val="1"/>
      </rPr>
      <t>ЦЕНТР ЗАНЯТОСТИ</t>
    </r>
    <r>
      <rPr>
        <b/>
        <sz val="10"/>
        <rFont val="Times New Roman"/>
        <family val="1"/>
      </rPr>
      <t xml:space="preserve"> </t>
    </r>
  </si>
  <si>
    <r>
      <t xml:space="preserve"> </t>
    </r>
    <r>
      <rPr>
        <b/>
        <i/>
        <sz val="10"/>
        <rFont val="Times New Roman"/>
        <family val="1"/>
      </rPr>
      <t>ТОВАРООБОРОТ</t>
    </r>
  </si>
  <si>
    <t>Болт 100мм х 300 мм, шт.</t>
  </si>
  <si>
    <t>Могильник</t>
  </si>
  <si>
    <t>Рюкзак, шт</t>
  </si>
  <si>
    <t xml:space="preserve">                                                мяса</t>
  </si>
  <si>
    <t>БУ "Красночетайская ЦРБ", тыс. руб.</t>
  </si>
  <si>
    <t>2012 г.</t>
  </si>
  <si>
    <t>в % 2012г.</t>
  </si>
  <si>
    <t>к 2011 г.</t>
  </si>
  <si>
    <t>Установка кнопки тревожного сигнала в домах 19, 59 по ул. Новая, с. Красные Четаи, тыс. руб.</t>
  </si>
  <si>
    <t>тел. 21355</t>
  </si>
  <si>
    <t xml:space="preserve">И. о. начальника отдела экономики,                                                                                                                         имущественных и земельных отношений                                                              Е.Н.Васюкова   </t>
  </si>
  <si>
    <t>Услуги связи (Волгателеком, Ростелеком)</t>
  </si>
  <si>
    <t>Услуги по передаче газа</t>
  </si>
  <si>
    <t>Услуги по передаче электроэнергии</t>
  </si>
  <si>
    <t>Услуги ВДПО (обсл. пожар. сигнал., пропитка дерев. констр.)</t>
  </si>
  <si>
    <t>Дератизация</t>
  </si>
  <si>
    <t>Хозяйственные товары</t>
  </si>
  <si>
    <t>Автотовары</t>
  </si>
  <si>
    <t>Стройматериалы</t>
  </si>
  <si>
    <t>Продукты питания</t>
  </si>
  <si>
    <t>ГСМ</t>
  </si>
  <si>
    <t>Техническое обслуживание узла учета тепловой энергии, тыс. руб.</t>
  </si>
  <si>
    <t>Установка кнопки тревожного сигнала в домах 19, 51 по ул. Новая, с. Красные Четаи, тыс. руб.</t>
  </si>
  <si>
    <t>Содержание и ремонт освещения Красночетайского сельского поселения</t>
  </si>
  <si>
    <t>Содержание и ремонт освещения Красночетайского сельского поселения, тыс. руб.</t>
  </si>
  <si>
    <t>Хозяйственные расходы</t>
  </si>
  <si>
    <t>Межевание земельных участков</t>
  </si>
  <si>
    <t>Публикация объявлений</t>
  </si>
  <si>
    <t>Плата за негативное воздействие среды</t>
  </si>
  <si>
    <t>2,85 раз</t>
  </si>
  <si>
    <t>Услуги связи (Ростелеком)</t>
  </si>
  <si>
    <t>Информационные услуги ООО "СБиС ЭО"</t>
  </si>
  <si>
    <t>За комплект школьной мультимедийной библиотеки</t>
  </si>
  <si>
    <t>За публикацию о прекращении деятельности</t>
  </si>
  <si>
    <t>Подписка на периодические издания</t>
  </si>
  <si>
    <t>Услуги банка</t>
  </si>
  <si>
    <t>Обновление программы 1С</t>
  </si>
  <si>
    <t>Проведение техосмотра</t>
  </si>
  <si>
    <t>Вывоз ТБО</t>
  </si>
  <si>
    <t>За охрану (тревожная кнопка)</t>
  </si>
  <si>
    <t>Услуги по передаче тепловой энергии</t>
  </si>
  <si>
    <t>Водопотребление</t>
  </si>
  <si>
    <t>Медикаментов</t>
  </si>
  <si>
    <t>в 2 раза</t>
  </si>
  <si>
    <t>в 5 раз</t>
  </si>
  <si>
    <t>в 7 раз</t>
  </si>
  <si>
    <t>За страхование автотранспорта</t>
  </si>
  <si>
    <t>Ремонт сетей уличного освещения</t>
  </si>
  <si>
    <t>Строительные материалы</t>
  </si>
  <si>
    <t>Бумага</t>
  </si>
  <si>
    <r>
      <t xml:space="preserve">Просроченная задолженность по заработной плате работников организаций, не относящихся к субъектам малого предпринимательства на </t>
    </r>
    <r>
      <rPr>
        <b/>
        <sz val="10"/>
        <rFont val="Times New Roman"/>
        <family val="1"/>
      </rPr>
      <t xml:space="preserve">1 мая 2012 г., </t>
    </r>
    <r>
      <rPr>
        <sz val="10"/>
        <rFont val="Times New Roman"/>
        <family val="1"/>
      </rPr>
      <t>тыс. руб.</t>
    </r>
  </si>
  <si>
    <t>Фонд начисленной заработной платы всех работников по организаций, не относящихся к субъектам малого предпринимательства, тыс. рублей</t>
  </si>
  <si>
    <t>Естественный прирост(+), убыль (-) населения</t>
  </si>
  <si>
    <t>Транспортные услуги</t>
  </si>
  <si>
    <t>Аренда автотранспортных средств</t>
  </si>
  <si>
    <t>Услуги Консультант плюс</t>
  </si>
  <si>
    <t>За медицинский осмотр</t>
  </si>
  <si>
    <t>Проверка средств измерения</t>
  </si>
  <si>
    <t>за январь-июнь 2012 года</t>
  </si>
  <si>
    <t>15/1608,9</t>
  </si>
  <si>
    <t>Капитальный ремонт крыши МБОУ "Пандиковская НШ-ДС"</t>
  </si>
  <si>
    <t>Ремонт системы отопления МБОУ "Красночетайская СОШ"</t>
  </si>
  <si>
    <t>Строительство перехода из здания в здание МБОУ "Красночетайская СОШ"</t>
  </si>
  <si>
    <t>Замена окон МБОУ "Атнарская СОШ"</t>
  </si>
  <si>
    <t>Ремонт автобуса МБОУ "Новоатайская СОШ"</t>
  </si>
  <si>
    <t>в 5,2 раза</t>
  </si>
  <si>
    <t>в 2,2 раза</t>
  </si>
  <si>
    <t xml:space="preserve">    </t>
  </si>
  <si>
    <t>ИП К(Ф)Х</t>
  </si>
  <si>
    <t>506,7</t>
  </si>
  <si>
    <t>395,3</t>
  </si>
  <si>
    <t>2680,1</t>
  </si>
  <si>
    <t>2394,9</t>
  </si>
  <si>
    <t>Ремонт плотины Хозанкинское сельское поселение</t>
  </si>
  <si>
    <t>Госпошлина Акчикасинское сельское поселение (дорога)</t>
  </si>
  <si>
    <t>30/3004,0</t>
  </si>
  <si>
    <t>в 2 раза/186,7%</t>
  </si>
  <si>
    <t>УРОВЕНЬ ЖИЗНИ НАСЕЛЕНИЯ (январь-май 2012 г.)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</si>
</sst>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00"/>
    <numFmt numFmtId="167" formatCode="0.0000"/>
    <numFmt numFmtId="168" formatCode="_-* #,##0.000&quot;р.&quot;_-;\-* #,##0.000&quot;р.&quot;_-;_-* &quot;-&quot;??&quot;р.&quot;_-;_-@_-"/>
    <numFmt numFmtId="169" formatCode="_-* #,##0.0&quot;р.&quot;_-;\-* #,##0.0&quot;р.&quot;_-;_-* &quot;-&quot;??&quot;р.&quot;_-;_-@_-"/>
    <numFmt numFmtId="170" formatCode="_-* #,##0&quot;р.&quot;_-;\-* #,##0&quot;р.&quot;_-;_-* &quot;-&quot;??&quot;р.&quot;_-;_-@_-"/>
    <numFmt numFmtId="171" formatCode="_-* #,##0.000_р_._-;\-* #,##0.000_р_._-;_-* &quot;-&quot;??_р_._-;_-@_-"/>
    <numFmt numFmtId="172" formatCode="_-* #,##0.0_р_._-;\-* #,##0.0_р_._-;_-* &quot;-&quot;??_р_._-;_-@_-"/>
    <numFmt numFmtId="173" formatCode="#,##0.0&quot;р.&quot;"/>
    <numFmt numFmtId="174" formatCode="0.00000"/>
    <numFmt numFmtId="175" formatCode="0.000000"/>
    <numFmt numFmtId="176" formatCode="d/m"/>
    <numFmt numFmtId="177" formatCode="[&lt;=9999999]###\-####;\(###\)\ ###\-####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0&quot;р.&quot;"/>
    <numFmt numFmtId="184" formatCode="_-* #,##0_р_._-;\-* #,##0_р_._-;_-* &quot;-&quot;??_р_._-;_-@_-"/>
  </numFmts>
  <fonts count="48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164" fontId="1" fillId="0" borderId="0" xfId="57" applyNumberFormat="1" applyFont="1" applyBorder="1" applyAlignment="1">
      <alignment vertical="top" wrapText="1"/>
    </xf>
    <xf numFmtId="165" fontId="1" fillId="0" borderId="0" xfId="0" applyNumberFormat="1" applyFont="1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165" fontId="6" fillId="0" borderId="11" xfId="0" applyNumberFormat="1" applyFont="1" applyBorder="1" applyAlignment="1">
      <alignment horizontal="right" vertical="top" wrapText="1"/>
    </xf>
    <xf numFmtId="164" fontId="6" fillId="0" borderId="11" xfId="57" applyNumberFormat="1" applyFont="1" applyBorder="1" applyAlignment="1">
      <alignment horizontal="right" vertical="top" wrapText="1"/>
    </xf>
    <xf numFmtId="165" fontId="7" fillId="0" borderId="11" xfId="0" applyNumberFormat="1" applyFont="1" applyBorder="1" applyAlignment="1">
      <alignment vertical="top" wrapText="1"/>
    </xf>
    <xf numFmtId="165" fontId="7" fillId="0" borderId="11" xfId="0" applyNumberFormat="1" applyFont="1" applyFill="1" applyBorder="1" applyAlignment="1">
      <alignment vertical="top" wrapText="1"/>
    </xf>
    <xf numFmtId="165" fontId="6" fillId="0" borderId="11" xfId="0" applyNumberFormat="1" applyFont="1" applyBorder="1" applyAlignment="1">
      <alignment vertical="top" wrapText="1"/>
    </xf>
    <xf numFmtId="164" fontId="7" fillId="0" borderId="11" xfId="57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65" fontId="7" fillId="33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vertical="top" wrapText="1"/>
    </xf>
    <xf numFmtId="164" fontId="7" fillId="0" borderId="11" xfId="57" applyNumberFormat="1" applyFont="1" applyBorder="1" applyAlignment="1">
      <alignment vertical="top" wrapText="1"/>
    </xf>
    <xf numFmtId="164" fontId="7" fillId="0" borderId="0" xfId="57" applyNumberFormat="1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7" fillId="0" borderId="0" xfId="57" applyNumberFormat="1" applyFont="1" applyBorder="1" applyAlignment="1">
      <alignment vertical="top" wrapText="1"/>
    </xf>
    <xf numFmtId="0" fontId="7" fillId="0" borderId="0" xfId="0" applyNumberFormat="1" applyFont="1" applyAlignment="1">
      <alignment/>
    </xf>
    <xf numFmtId="12" fontId="7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left"/>
    </xf>
    <xf numFmtId="165" fontId="9" fillId="0" borderId="11" xfId="0" applyNumberFormat="1" applyFont="1" applyBorder="1" applyAlignment="1">
      <alignment horizontal="center" vertical="top" wrapText="1"/>
    </xf>
    <xf numFmtId="10" fontId="9" fillId="0" borderId="11" xfId="0" applyNumberFormat="1" applyFont="1" applyBorder="1" applyAlignment="1">
      <alignment horizontal="center" vertical="top" wrapText="1"/>
    </xf>
    <xf numFmtId="165" fontId="10" fillId="0" borderId="11" xfId="0" applyNumberFormat="1" applyFont="1" applyBorder="1" applyAlignment="1">
      <alignment horizontal="center" vertical="top" wrapText="1"/>
    </xf>
    <xf numFmtId="10" fontId="10" fillId="0" borderId="11" xfId="0" applyNumberFormat="1" applyFont="1" applyBorder="1" applyAlignment="1">
      <alignment horizontal="center" vertical="top" wrapText="1"/>
    </xf>
    <xf numFmtId="2" fontId="9" fillId="0" borderId="11" xfId="0" applyNumberFormat="1" applyFont="1" applyBorder="1" applyAlignment="1">
      <alignment horizontal="center" vertical="top" wrapText="1"/>
    </xf>
    <xf numFmtId="2" fontId="9" fillId="33" borderId="11" xfId="0" applyNumberFormat="1" applyFont="1" applyFill="1" applyBorder="1" applyAlignment="1">
      <alignment horizontal="center" vertical="top" wrapText="1"/>
    </xf>
    <xf numFmtId="166" fontId="9" fillId="0" borderId="11" xfId="0" applyNumberFormat="1" applyFont="1" applyBorder="1" applyAlignment="1">
      <alignment horizontal="center" vertical="top" wrapText="1"/>
    </xf>
    <xf numFmtId="165" fontId="9" fillId="33" borderId="11" xfId="0" applyNumberFormat="1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2" fontId="10" fillId="0" borderId="11" xfId="0" applyNumberFormat="1" applyFont="1" applyBorder="1" applyAlignment="1">
      <alignment horizontal="center" vertical="top" wrapText="1"/>
    </xf>
    <xf numFmtId="166" fontId="10" fillId="0" borderId="11" xfId="0" applyNumberFormat="1" applyFont="1" applyBorder="1" applyAlignment="1">
      <alignment horizontal="center" vertical="top" wrapText="1"/>
    </xf>
    <xf numFmtId="10" fontId="9" fillId="0" borderId="11" xfId="57" applyNumberFormat="1" applyFont="1" applyBorder="1" applyAlignment="1">
      <alignment horizontal="center" vertical="top" wrapText="1"/>
    </xf>
    <xf numFmtId="10" fontId="10" fillId="0" borderId="11" xfId="57" applyNumberFormat="1" applyFont="1" applyBorder="1" applyAlignment="1">
      <alignment horizontal="center" vertical="top" wrapText="1"/>
    </xf>
    <xf numFmtId="164" fontId="9" fillId="0" borderId="11" xfId="57" applyNumberFormat="1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9" fillId="33" borderId="11" xfId="0" applyNumberFormat="1" applyFont="1" applyFill="1" applyBorder="1" applyAlignment="1">
      <alignment horizontal="center" vertical="top" wrapText="1"/>
    </xf>
    <xf numFmtId="1" fontId="9" fillId="0" borderId="11" xfId="0" applyNumberFormat="1" applyFont="1" applyBorder="1" applyAlignment="1">
      <alignment horizontal="center" vertical="top" wrapText="1"/>
    </xf>
    <xf numFmtId="165" fontId="9" fillId="33" borderId="11" xfId="0" applyNumberFormat="1" applyFont="1" applyFill="1" applyBorder="1" applyAlignment="1">
      <alignment horizontal="center"/>
    </xf>
    <xf numFmtId="1" fontId="9" fillId="33" borderId="11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10" fontId="9" fillId="33" borderId="11" xfId="0" applyNumberFormat="1" applyFont="1" applyFill="1" applyBorder="1" applyAlignment="1">
      <alignment horizontal="center"/>
    </xf>
    <xf numFmtId="165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4" fontId="10" fillId="0" borderId="11" xfId="57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/>
    </xf>
    <xf numFmtId="10" fontId="9" fillId="0" borderId="11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9" fontId="9" fillId="0" borderId="11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wrapText="1"/>
    </xf>
    <xf numFmtId="0" fontId="9" fillId="0" borderId="11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vertical="top" wrapText="1"/>
    </xf>
    <xf numFmtId="12" fontId="9" fillId="0" borderId="0" xfId="0" applyNumberFormat="1" applyFont="1" applyBorder="1" applyAlignment="1">
      <alignment horizontal="left" vertical="top" wrapText="1"/>
    </xf>
    <xf numFmtId="14" fontId="10" fillId="0" borderId="0" xfId="0" applyNumberFormat="1" applyFont="1" applyBorder="1" applyAlignment="1">
      <alignment horizontal="left" vertical="top" wrapText="1"/>
    </xf>
    <xf numFmtId="165" fontId="9" fillId="0" borderId="11" xfId="0" applyNumberFormat="1" applyFont="1" applyFill="1" applyBorder="1" applyAlignment="1">
      <alignment horizontal="center" vertical="top" wrapText="1"/>
    </xf>
    <xf numFmtId="10" fontId="9" fillId="0" borderId="11" xfId="0" applyNumberFormat="1" applyFont="1" applyFill="1" applyBorder="1" applyAlignment="1">
      <alignment horizontal="center" vertical="top" wrapText="1"/>
    </xf>
    <xf numFmtId="166" fontId="9" fillId="0" borderId="11" xfId="0" applyNumberFormat="1" applyFont="1" applyFill="1" applyBorder="1" applyAlignment="1">
      <alignment horizontal="center" vertical="top" wrapText="1"/>
    </xf>
    <xf numFmtId="2" fontId="9" fillId="0" borderId="11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 vertical="top"/>
    </xf>
    <xf numFmtId="1" fontId="9" fillId="0" borderId="11" xfId="0" applyNumberFormat="1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166" fontId="9" fillId="33" borderId="11" xfId="0" applyNumberFormat="1" applyFont="1" applyFill="1" applyBorder="1" applyAlignment="1">
      <alignment horizontal="center" vertical="top" wrapText="1"/>
    </xf>
    <xf numFmtId="166" fontId="10" fillId="33" borderId="11" xfId="0" applyNumberFormat="1" applyFont="1" applyFill="1" applyBorder="1" applyAlignment="1">
      <alignment horizontal="center" vertical="top" wrapText="1"/>
    </xf>
    <xf numFmtId="165" fontId="0" fillId="33" borderId="1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2" fontId="9" fillId="0" borderId="11" xfId="0" applyNumberFormat="1" applyFont="1" applyBorder="1" applyAlignment="1">
      <alignment horizontal="center"/>
    </xf>
    <xf numFmtId="166" fontId="9" fillId="0" borderId="11" xfId="0" applyNumberFormat="1" applyFont="1" applyBorder="1" applyAlignment="1">
      <alignment horizontal="center"/>
    </xf>
    <xf numFmtId="0" fontId="9" fillId="0" borderId="11" xfId="0" applyFont="1" applyFill="1" applyBorder="1" applyAlignment="1">
      <alignment horizontal="center" vertical="top" wrapText="1"/>
    </xf>
    <xf numFmtId="10" fontId="9" fillId="0" borderId="12" xfId="57" applyNumberFormat="1" applyFont="1" applyBorder="1" applyAlignment="1">
      <alignment horizontal="center" vertical="top" wrapText="1"/>
    </xf>
    <xf numFmtId="2" fontId="9" fillId="33" borderId="11" xfId="0" applyNumberFormat="1" applyFont="1" applyFill="1" applyBorder="1" applyAlignment="1">
      <alignment horizontal="center"/>
    </xf>
    <xf numFmtId="49" fontId="9" fillId="33" borderId="11" xfId="0" applyNumberFormat="1" applyFont="1" applyFill="1" applyBorder="1" applyAlignment="1">
      <alignment horizontal="center"/>
    </xf>
    <xf numFmtId="0" fontId="9" fillId="0" borderId="11" xfId="0" applyFont="1" applyBorder="1" applyAlignment="1">
      <alignment/>
    </xf>
    <xf numFmtId="165" fontId="10" fillId="33" borderId="11" xfId="0" applyNumberFormat="1" applyFont="1" applyFill="1" applyBorder="1" applyAlignment="1">
      <alignment horizontal="center"/>
    </xf>
    <xf numFmtId="2" fontId="10" fillId="33" borderId="11" xfId="0" applyNumberFormat="1" applyFont="1" applyFill="1" applyBorder="1" applyAlignment="1">
      <alignment horizontal="center"/>
    </xf>
    <xf numFmtId="10" fontId="10" fillId="33" borderId="11" xfId="0" applyNumberFormat="1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/>
    </xf>
    <xf numFmtId="10" fontId="10" fillId="0" borderId="0" xfId="0" applyNumberFormat="1" applyFont="1" applyAlignment="1">
      <alignment horizontal="center"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3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9" fillId="0" borderId="13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13" xfId="0" applyNumberFormat="1" applyFont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1" fillId="0" borderId="13" xfId="0" applyNumberFormat="1" applyFont="1" applyBorder="1" applyAlignment="1">
      <alignment horizontal="center" vertical="top" wrapText="1"/>
    </xf>
    <xf numFmtId="0" fontId="11" fillId="0" borderId="14" xfId="0" applyNumberFormat="1" applyFont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9" fillId="33" borderId="13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9" fillId="0" borderId="14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2" fontId="9" fillId="0" borderId="13" xfId="0" applyNumberFormat="1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7" fillId="0" borderId="13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9" fillId="0" borderId="13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7" fillId="0" borderId="0" xfId="0" applyFont="1" applyBorder="1" applyAlignment="1">
      <alignment horizontal="left" vertical="top" wrapText="1"/>
    </xf>
    <xf numFmtId="0" fontId="7" fillId="0" borderId="14" xfId="0" applyFont="1" applyBorder="1" applyAlignment="1">
      <alignment vertical="top" wrapText="1"/>
    </xf>
    <xf numFmtId="14" fontId="9" fillId="0" borderId="0" xfId="0" applyNumberFormat="1" applyFont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9" fillId="33" borderId="13" xfId="0" applyFont="1" applyFill="1" applyBorder="1" applyAlignment="1">
      <alignment horizontal="left" vertical="top"/>
    </xf>
    <xf numFmtId="0" fontId="9" fillId="33" borderId="10" xfId="0" applyFont="1" applyFill="1" applyBorder="1" applyAlignment="1">
      <alignment horizontal="left" vertical="top"/>
    </xf>
    <xf numFmtId="0" fontId="6" fillId="0" borderId="1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12" fillId="33" borderId="14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top" wrapText="1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0" fillId="0" borderId="10" xfId="0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9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5"/>
  <sheetViews>
    <sheetView tabSelected="1" view="pageBreakPreview" zoomScaleSheetLayoutView="100" zoomScalePageLayoutView="0" workbookViewId="0" topLeftCell="B1">
      <selection activeCell="B190" sqref="B190:F190"/>
    </sheetView>
  </sheetViews>
  <sheetFormatPr defaultColWidth="9.00390625" defaultRowHeight="12.75"/>
  <cols>
    <col min="1" max="1" width="0" style="0" hidden="1" customWidth="1"/>
    <col min="2" max="2" width="41.125" style="0" customWidth="1"/>
    <col min="3" max="3" width="6.25390625" style="0" customWidth="1"/>
    <col min="4" max="4" width="12.875" style="0" customWidth="1"/>
    <col min="5" max="5" width="12.625" style="0" customWidth="1"/>
    <col min="6" max="6" width="13.375" style="0" customWidth="1"/>
    <col min="7" max="9" width="9.75390625" style="0" hidden="1" customWidth="1"/>
    <col min="11" max="11" width="15.00390625" style="0" hidden="1" customWidth="1"/>
  </cols>
  <sheetData>
    <row r="1" spans="2:8" ht="15.75" customHeight="1">
      <c r="B1" s="165" t="s">
        <v>85</v>
      </c>
      <c r="C1" s="165"/>
      <c r="D1" s="165"/>
      <c r="E1" s="165"/>
      <c r="F1" s="165"/>
      <c r="G1" s="165"/>
      <c r="H1" s="6"/>
    </row>
    <row r="2" spans="2:8" ht="15.75" customHeight="1">
      <c r="B2" s="165" t="s">
        <v>20</v>
      </c>
      <c r="C2" s="165"/>
      <c r="D2" s="165"/>
      <c r="E2" s="165"/>
      <c r="F2" s="165"/>
      <c r="G2" s="165"/>
      <c r="H2" s="6"/>
    </row>
    <row r="3" spans="1:8" ht="15.75" customHeight="1">
      <c r="A3" t="s">
        <v>4</v>
      </c>
      <c r="B3" s="165" t="s">
        <v>249</v>
      </c>
      <c r="C3" s="165"/>
      <c r="D3" s="165"/>
      <c r="E3" s="165"/>
      <c r="F3" s="165"/>
      <c r="G3" s="165"/>
      <c r="H3" s="6"/>
    </row>
    <row r="4" spans="2:8" ht="0.75" customHeight="1">
      <c r="B4" s="166"/>
      <c r="C4" s="167"/>
      <c r="D4" s="167"/>
      <c r="E4" s="167"/>
      <c r="F4" s="167"/>
      <c r="G4" s="168"/>
      <c r="H4" s="7"/>
    </row>
    <row r="5" spans="2:8" ht="26.25" customHeight="1">
      <c r="B5" s="159"/>
      <c r="C5" s="160"/>
      <c r="D5" s="113" t="s">
        <v>17</v>
      </c>
      <c r="E5" s="114"/>
      <c r="F5" s="117"/>
      <c r="G5" s="169"/>
      <c r="H5" s="169"/>
    </row>
    <row r="6" spans="2:9" ht="6" customHeight="1">
      <c r="B6" s="161"/>
      <c r="C6" s="162"/>
      <c r="D6" s="152" t="s">
        <v>130</v>
      </c>
      <c r="E6" s="152" t="s">
        <v>196</v>
      </c>
      <c r="F6" s="152" t="s">
        <v>197</v>
      </c>
      <c r="G6" s="169"/>
      <c r="H6" s="169"/>
      <c r="I6" s="170"/>
    </row>
    <row r="7" spans="2:9" ht="21.75" customHeight="1">
      <c r="B7" s="161"/>
      <c r="C7" s="162"/>
      <c r="D7" s="153"/>
      <c r="E7" s="153"/>
      <c r="F7" s="154"/>
      <c r="G7" s="169"/>
      <c r="H7" s="169"/>
      <c r="I7" s="171"/>
    </row>
    <row r="8" spans="2:9" ht="13.5" customHeight="1">
      <c r="B8" s="163"/>
      <c r="C8" s="164"/>
      <c r="D8" s="154"/>
      <c r="E8" s="154"/>
      <c r="F8" s="8" t="s">
        <v>198</v>
      </c>
      <c r="G8" s="169"/>
      <c r="H8" s="169"/>
      <c r="I8" s="171"/>
    </row>
    <row r="9" spans="2:10" ht="13.5" customHeight="1">
      <c r="B9" s="157" t="s">
        <v>21</v>
      </c>
      <c r="C9" s="158"/>
      <c r="D9" s="9"/>
      <c r="E9" s="9"/>
      <c r="F9" s="10"/>
      <c r="G9" s="11"/>
      <c r="H9" s="11"/>
      <c r="I9" s="2"/>
      <c r="J9" s="3"/>
    </row>
    <row r="10" spans="2:9" ht="13.5" customHeight="1">
      <c r="B10" s="98" t="s">
        <v>44</v>
      </c>
      <c r="C10" s="99"/>
      <c r="D10" s="99"/>
      <c r="E10" s="99"/>
      <c r="F10" s="100"/>
      <c r="G10" s="11"/>
      <c r="H10" s="11"/>
      <c r="I10" s="2"/>
    </row>
    <row r="11" spans="2:9" ht="13.5" customHeight="1">
      <c r="B11" s="96" t="s">
        <v>133</v>
      </c>
      <c r="C11" s="97"/>
      <c r="D11" s="30">
        <v>5116.9</v>
      </c>
      <c r="E11" s="30">
        <v>4483.4</v>
      </c>
      <c r="F11" s="31">
        <v>0.8762</v>
      </c>
      <c r="G11" s="11"/>
      <c r="H11" s="11"/>
      <c r="I11" s="2"/>
    </row>
    <row r="12" spans="2:9" ht="13.5" customHeight="1">
      <c r="B12" s="96" t="s">
        <v>134</v>
      </c>
      <c r="C12" s="97"/>
      <c r="D12" s="30">
        <v>11946.6</v>
      </c>
      <c r="E12" s="30">
        <v>13989.3</v>
      </c>
      <c r="F12" s="31">
        <v>1.1701</v>
      </c>
      <c r="G12" s="11"/>
      <c r="H12" s="11"/>
      <c r="I12" s="2"/>
    </row>
    <row r="13" spans="2:9" ht="13.5" customHeight="1">
      <c r="B13" s="155" t="s">
        <v>135</v>
      </c>
      <c r="C13" s="156"/>
      <c r="D13" s="30">
        <v>902</v>
      </c>
      <c r="E13" s="67">
        <v>565</v>
      </c>
      <c r="F13" s="31">
        <v>0.6263</v>
      </c>
      <c r="G13" s="11"/>
      <c r="H13" s="11"/>
      <c r="I13" s="2"/>
    </row>
    <row r="14" spans="2:10" ht="13.5" customHeight="1">
      <c r="B14" s="96" t="s">
        <v>136</v>
      </c>
      <c r="C14" s="97"/>
      <c r="D14" s="30">
        <v>1198.1</v>
      </c>
      <c r="E14" s="67">
        <v>794.9</v>
      </c>
      <c r="F14" s="31">
        <v>0.663</v>
      </c>
      <c r="G14" s="11"/>
      <c r="H14" s="11"/>
      <c r="I14" s="2"/>
      <c r="J14" s="3"/>
    </row>
    <row r="15" spans="2:10" ht="13.5" customHeight="1">
      <c r="B15" s="94" t="s">
        <v>24</v>
      </c>
      <c r="C15" s="95"/>
      <c r="D15" s="32">
        <v>19163.9</v>
      </c>
      <c r="E15" s="32"/>
      <c r="F15" s="33"/>
      <c r="G15" s="11"/>
      <c r="H15" s="11"/>
      <c r="I15" s="2"/>
      <c r="J15" s="3"/>
    </row>
    <row r="16" spans="2:10" ht="12" customHeight="1">
      <c r="B16" s="98" t="s">
        <v>25</v>
      </c>
      <c r="C16" s="99"/>
      <c r="D16" s="99"/>
      <c r="E16" s="99"/>
      <c r="F16" s="100"/>
      <c r="G16" s="11"/>
      <c r="H16" s="11"/>
      <c r="I16" s="2"/>
      <c r="J16" s="3"/>
    </row>
    <row r="17" spans="2:10" ht="13.5" customHeight="1">
      <c r="B17" s="96" t="s">
        <v>137</v>
      </c>
      <c r="C17" s="97"/>
      <c r="D17" s="34">
        <v>1131.62</v>
      </c>
      <c r="E17" s="34">
        <v>1070.85</v>
      </c>
      <c r="F17" s="31">
        <v>0.9763</v>
      </c>
      <c r="G17" s="11"/>
      <c r="H17" s="11"/>
      <c r="I17" s="2"/>
      <c r="J17" s="3"/>
    </row>
    <row r="18" spans="2:10" ht="13.5" customHeight="1">
      <c r="B18" s="96" t="s">
        <v>138</v>
      </c>
      <c r="C18" s="97"/>
      <c r="D18" s="30">
        <v>6722</v>
      </c>
      <c r="E18" s="35">
        <v>6463</v>
      </c>
      <c r="F18" s="31">
        <v>0.9615</v>
      </c>
      <c r="G18" s="11"/>
      <c r="H18" s="11"/>
      <c r="I18" s="2"/>
      <c r="J18" s="4"/>
    </row>
    <row r="19" spans="2:10" ht="13.5" customHeight="1">
      <c r="B19" s="96" t="s">
        <v>139</v>
      </c>
      <c r="C19" s="97"/>
      <c r="D19" s="36">
        <v>996.8</v>
      </c>
      <c r="E19" s="75">
        <v>1038.741</v>
      </c>
      <c r="F19" s="31">
        <v>1.0421</v>
      </c>
      <c r="G19" s="11"/>
      <c r="H19" s="11"/>
      <c r="I19" s="2"/>
      <c r="J19" s="3"/>
    </row>
    <row r="20" spans="2:10" ht="13.5" customHeight="1">
      <c r="B20" s="96" t="s">
        <v>140</v>
      </c>
      <c r="C20" s="97"/>
      <c r="D20" s="30">
        <v>406</v>
      </c>
      <c r="E20" s="30">
        <v>305.6</v>
      </c>
      <c r="F20" s="31">
        <v>0.7527</v>
      </c>
      <c r="G20" s="11"/>
      <c r="H20" s="11"/>
      <c r="I20" s="2"/>
      <c r="J20" s="3"/>
    </row>
    <row r="21" spans="2:10" ht="26.25" customHeight="1">
      <c r="B21" s="96" t="s">
        <v>141</v>
      </c>
      <c r="C21" s="97"/>
      <c r="D21" s="30"/>
      <c r="E21" s="30"/>
      <c r="F21" s="31"/>
      <c r="G21" s="11"/>
      <c r="H21" s="11"/>
      <c r="I21" s="2"/>
      <c r="J21" s="3"/>
    </row>
    <row r="22" spans="2:10" ht="26.25" customHeight="1">
      <c r="B22" s="96" t="s">
        <v>142</v>
      </c>
      <c r="C22" s="97"/>
      <c r="D22" s="36">
        <v>1.245</v>
      </c>
      <c r="E22" s="36"/>
      <c r="F22" s="31"/>
      <c r="G22" s="11"/>
      <c r="H22" s="11"/>
      <c r="I22" s="2"/>
      <c r="J22" s="3"/>
    </row>
    <row r="23" spans="2:10" ht="13.5" customHeight="1">
      <c r="B23" s="96" t="s">
        <v>143</v>
      </c>
      <c r="C23" s="97"/>
      <c r="D23" s="30">
        <v>495</v>
      </c>
      <c r="E23" s="53">
        <v>534.7</v>
      </c>
      <c r="F23" s="31">
        <v>1.0802</v>
      </c>
      <c r="G23" s="11"/>
      <c r="H23" s="11"/>
      <c r="I23" s="2"/>
      <c r="J23" s="3"/>
    </row>
    <row r="24" spans="2:10" ht="13.5" customHeight="1">
      <c r="B24" s="96" t="s">
        <v>71</v>
      </c>
      <c r="C24" s="97"/>
      <c r="D24" s="30">
        <v>187</v>
      </c>
      <c r="E24" s="53">
        <v>206.1</v>
      </c>
      <c r="F24" s="31">
        <v>1.1021</v>
      </c>
      <c r="G24" s="11"/>
      <c r="H24" s="11"/>
      <c r="I24" s="2"/>
      <c r="J24" s="3"/>
    </row>
    <row r="25" spans="2:10" ht="13.5" customHeight="1">
      <c r="B25" s="96" t="s">
        <v>144</v>
      </c>
      <c r="C25" s="97"/>
      <c r="D25" s="34">
        <v>1495</v>
      </c>
      <c r="E25" s="35">
        <v>1515</v>
      </c>
      <c r="F25" s="31">
        <v>1.0134</v>
      </c>
      <c r="G25" s="11"/>
      <c r="H25" s="11"/>
      <c r="I25" s="2"/>
      <c r="J25" s="3"/>
    </row>
    <row r="26" spans="2:10" ht="15" customHeight="1">
      <c r="B26" s="96" t="s">
        <v>180</v>
      </c>
      <c r="C26" s="97"/>
      <c r="D26" s="34">
        <v>17.97</v>
      </c>
      <c r="E26" s="38">
        <v>39.3</v>
      </c>
      <c r="F26" s="31" t="s">
        <v>257</v>
      </c>
      <c r="G26" s="11"/>
      <c r="H26" s="11"/>
      <c r="I26" s="2"/>
      <c r="J26" s="3"/>
    </row>
    <row r="27" spans="2:10" ht="13.5" customHeight="1">
      <c r="B27" s="150" t="s">
        <v>195</v>
      </c>
      <c r="C27" s="151"/>
      <c r="D27" s="34">
        <v>904.21</v>
      </c>
      <c r="E27" s="36">
        <v>1380.791</v>
      </c>
      <c r="F27" s="31">
        <v>1.5271</v>
      </c>
      <c r="G27" s="11"/>
      <c r="H27" s="11"/>
      <c r="I27" s="2"/>
      <c r="J27" s="3"/>
    </row>
    <row r="28" spans="2:10" ht="27.75" customHeight="1">
      <c r="B28" s="96" t="s">
        <v>145</v>
      </c>
      <c r="C28" s="97"/>
      <c r="D28" s="34">
        <v>604.53</v>
      </c>
      <c r="E28" s="34">
        <v>554.424</v>
      </c>
      <c r="F28" s="68">
        <v>0.9171</v>
      </c>
      <c r="G28" s="11"/>
      <c r="H28" s="11"/>
      <c r="I28" s="2"/>
      <c r="J28" s="3"/>
    </row>
    <row r="29" spans="2:10" ht="13.5" customHeight="1">
      <c r="B29" s="94" t="s">
        <v>24</v>
      </c>
      <c r="C29" s="95"/>
      <c r="D29" s="39">
        <v>12741.86</v>
      </c>
      <c r="E29" s="40">
        <v>12902.406</v>
      </c>
      <c r="F29" s="33">
        <v>1.0126</v>
      </c>
      <c r="G29" s="11"/>
      <c r="H29" s="11"/>
      <c r="I29" s="2"/>
      <c r="J29" s="3"/>
    </row>
    <row r="30" spans="2:10" ht="12.75" customHeight="1">
      <c r="B30" s="98" t="s">
        <v>87</v>
      </c>
      <c r="C30" s="99"/>
      <c r="D30" s="99"/>
      <c r="E30" s="99"/>
      <c r="F30" s="100"/>
      <c r="G30" s="11"/>
      <c r="H30" s="11"/>
      <c r="I30" s="2"/>
      <c r="J30" s="3"/>
    </row>
    <row r="31" spans="2:10" ht="13.5" customHeight="1">
      <c r="B31" s="125" t="s">
        <v>146</v>
      </c>
      <c r="C31" s="126"/>
      <c r="D31" s="34">
        <v>3358</v>
      </c>
      <c r="E31" s="34">
        <v>6207</v>
      </c>
      <c r="F31" s="41"/>
      <c r="G31" s="11"/>
      <c r="H31" s="11"/>
      <c r="I31" s="2"/>
      <c r="J31" s="3"/>
    </row>
    <row r="32" spans="2:10" ht="13.5" customHeight="1">
      <c r="B32" s="125" t="s">
        <v>178</v>
      </c>
      <c r="C32" s="126"/>
      <c r="D32" s="34">
        <v>5826</v>
      </c>
      <c r="E32" s="34">
        <v>978</v>
      </c>
      <c r="F32" s="41"/>
      <c r="G32" s="11"/>
      <c r="H32" s="11"/>
      <c r="I32" s="2"/>
      <c r="J32" s="3"/>
    </row>
    <row r="33" spans="2:10" ht="13.5" customHeight="1">
      <c r="B33" s="94" t="s">
        <v>73</v>
      </c>
      <c r="C33" s="95"/>
      <c r="D33" s="39">
        <v>9184</v>
      </c>
      <c r="E33" s="40"/>
      <c r="F33" s="42"/>
      <c r="G33" s="11"/>
      <c r="H33" s="11"/>
      <c r="I33" s="2"/>
      <c r="J33" s="3"/>
    </row>
    <row r="34" spans="2:9" ht="11.25" customHeight="1">
      <c r="B34" s="101" t="s">
        <v>190</v>
      </c>
      <c r="C34" s="102"/>
      <c r="D34" s="102"/>
      <c r="E34" s="102"/>
      <c r="F34" s="124"/>
      <c r="G34" s="11"/>
      <c r="H34" s="11"/>
      <c r="I34" s="1"/>
    </row>
    <row r="35" spans="2:10" ht="27" customHeight="1">
      <c r="B35" s="96" t="s">
        <v>147</v>
      </c>
      <c r="C35" s="97"/>
      <c r="D35" s="30">
        <v>6934</v>
      </c>
      <c r="E35" s="30">
        <v>7742</v>
      </c>
      <c r="F35" s="41">
        <v>1.1165</v>
      </c>
      <c r="G35" s="12"/>
      <c r="H35" s="11"/>
      <c r="J35" s="3"/>
    </row>
    <row r="36" spans="2:10" ht="13.5" customHeight="1">
      <c r="B36" s="96" t="s">
        <v>148</v>
      </c>
      <c r="C36" s="97"/>
      <c r="D36" s="36">
        <v>2447.58</v>
      </c>
      <c r="E36" s="34">
        <v>1873</v>
      </c>
      <c r="F36" s="41">
        <v>0.7652</v>
      </c>
      <c r="G36" s="12"/>
      <c r="H36" s="11"/>
      <c r="J36" s="3"/>
    </row>
    <row r="37" spans="2:10" ht="13.5" customHeight="1">
      <c r="B37" s="125" t="s">
        <v>149</v>
      </c>
      <c r="C37" s="126"/>
      <c r="D37" s="30">
        <v>204</v>
      </c>
      <c r="E37" s="30">
        <v>51</v>
      </c>
      <c r="F37" s="41">
        <v>0.25</v>
      </c>
      <c r="G37" s="11"/>
      <c r="H37" s="11"/>
      <c r="J37" s="3"/>
    </row>
    <row r="38" spans="2:8" ht="13.5" customHeight="1">
      <c r="B38" s="96" t="s">
        <v>143</v>
      </c>
      <c r="C38" s="97"/>
      <c r="D38" s="30">
        <v>92601.9</v>
      </c>
      <c r="E38" s="30">
        <v>98053.6</v>
      </c>
      <c r="F38" s="41">
        <v>1.0589</v>
      </c>
      <c r="G38" s="11"/>
      <c r="H38" s="11"/>
    </row>
    <row r="39" spans="2:8" ht="13.5" customHeight="1">
      <c r="B39" s="96" t="s">
        <v>150</v>
      </c>
      <c r="C39" s="97"/>
      <c r="D39" s="30">
        <v>18781.9</v>
      </c>
      <c r="E39" s="30">
        <v>21377.4</v>
      </c>
      <c r="F39" s="41">
        <v>1.1382</v>
      </c>
      <c r="G39" s="11"/>
      <c r="H39" s="11"/>
    </row>
    <row r="40" spans="2:8" ht="13.5" customHeight="1">
      <c r="B40" s="94" t="s">
        <v>24</v>
      </c>
      <c r="C40" s="95"/>
      <c r="D40" s="32">
        <v>120948.38</v>
      </c>
      <c r="E40" s="39"/>
      <c r="F40" s="42"/>
      <c r="G40" s="13"/>
      <c r="H40" s="13"/>
    </row>
    <row r="41" spans="2:8" ht="12" customHeight="1">
      <c r="B41" s="98" t="s">
        <v>63</v>
      </c>
      <c r="C41" s="99"/>
      <c r="D41" s="99"/>
      <c r="E41" s="99"/>
      <c r="F41" s="100"/>
      <c r="G41" s="13"/>
      <c r="H41" s="13"/>
    </row>
    <row r="42" spans="2:8" ht="13.5" customHeight="1">
      <c r="B42" s="96" t="s">
        <v>79</v>
      </c>
      <c r="C42" s="97"/>
      <c r="D42" s="44">
        <v>0</v>
      </c>
      <c r="E42" s="44">
        <v>0</v>
      </c>
      <c r="F42" s="43">
        <v>0</v>
      </c>
      <c r="G42" s="13"/>
      <c r="H42" s="13"/>
    </row>
    <row r="43" spans="2:8" ht="13.5" customHeight="1">
      <c r="B43" s="96" t="s">
        <v>80</v>
      </c>
      <c r="C43" s="97"/>
      <c r="D43" s="30">
        <v>14</v>
      </c>
      <c r="E43" s="78">
        <v>0</v>
      </c>
      <c r="F43" s="43"/>
      <c r="G43" s="13"/>
      <c r="H43" s="13"/>
    </row>
    <row r="44" spans="2:8" ht="13.5" customHeight="1">
      <c r="B44" s="94" t="s">
        <v>81</v>
      </c>
      <c r="C44" s="95"/>
      <c r="D44" s="32"/>
      <c r="E44" s="32"/>
      <c r="F44" s="43"/>
      <c r="G44" s="13"/>
      <c r="H44" s="13"/>
    </row>
    <row r="45" spans="2:8" ht="13.5" customHeight="1">
      <c r="B45" s="96" t="s">
        <v>176</v>
      </c>
      <c r="C45" s="97"/>
      <c r="D45" s="44">
        <v>58</v>
      </c>
      <c r="E45" s="44">
        <v>43</v>
      </c>
      <c r="F45" s="43">
        <v>0.7544</v>
      </c>
      <c r="G45" s="13"/>
      <c r="H45" s="13"/>
    </row>
    <row r="46" spans="2:8" ht="13.5" customHeight="1">
      <c r="B46" s="94" t="s">
        <v>82</v>
      </c>
      <c r="C46" s="95"/>
      <c r="D46" s="45">
        <v>386</v>
      </c>
      <c r="E46" s="46">
        <v>446</v>
      </c>
      <c r="F46" s="42">
        <v>1.1706</v>
      </c>
      <c r="G46" s="13"/>
      <c r="H46" s="13"/>
    </row>
    <row r="47" spans="2:8" ht="13.5" customHeight="1">
      <c r="B47" s="94" t="s">
        <v>83</v>
      </c>
      <c r="C47" s="95"/>
      <c r="D47" s="32"/>
      <c r="E47" s="32"/>
      <c r="F47" s="43"/>
      <c r="G47" s="13"/>
      <c r="H47" s="13"/>
    </row>
    <row r="48" spans="2:8" ht="13.5" customHeight="1">
      <c r="B48" s="127" t="s">
        <v>96</v>
      </c>
      <c r="C48" s="128"/>
      <c r="D48" s="44"/>
      <c r="E48" s="47">
        <v>2</v>
      </c>
      <c r="F48" s="43"/>
      <c r="G48" s="13"/>
      <c r="H48" s="13"/>
    </row>
    <row r="49" spans="2:8" ht="13.5" customHeight="1">
      <c r="B49" s="96" t="s">
        <v>97</v>
      </c>
      <c r="C49" s="97"/>
      <c r="D49" s="44">
        <v>10</v>
      </c>
      <c r="E49" s="47">
        <v>2</v>
      </c>
      <c r="F49" s="43">
        <v>0.25</v>
      </c>
      <c r="G49" s="13"/>
      <c r="H49" s="13"/>
    </row>
    <row r="50" spans="2:8" ht="16.5" customHeight="1">
      <c r="B50" s="94" t="s">
        <v>95</v>
      </c>
      <c r="C50" s="95"/>
      <c r="D50" s="30"/>
      <c r="E50" s="37"/>
      <c r="F50" s="43"/>
      <c r="G50" s="13"/>
      <c r="H50" s="13"/>
    </row>
    <row r="51" spans="2:8" ht="13.5" customHeight="1">
      <c r="B51" s="96" t="s">
        <v>96</v>
      </c>
      <c r="C51" s="95"/>
      <c r="D51" s="48">
        <v>4</v>
      </c>
      <c r="E51" s="44">
        <v>4</v>
      </c>
      <c r="F51" s="43" t="s">
        <v>234</v>
      </c>
      <c r="G51" s="13"/>
      <c r="H51" s="13"/>
    </row>
    <row r="52" spans="2:8" ht="14.25" customHeight="1">
      <c r="B52" s="96" t="s">
        <v>98</v>
      </c>
      <c r="C52" s="95"/>
      <c r="D52" s="44">
        <v>5</v>
      </c>
      <c r="E52" s="44">
        <v>10</v>
      </c>
      <c r="F52" s="43" t="s">
        <v>235</v>
      </c>
      <c r="G52" s="13"/>
      <c r="H52" s="13"/>
    </row>
    <row r="53" spans="2:8" ht="14.25" customHeight="1">
      <c r="B53" s="94" t="s">
        <v>84</v>
      </c>
      <c r="C53" s="97"/>
      <c r="D53" s="32"/>
      <c r="E53" s="32"/>
      <c r="F53" s="43"/>
      <c r="G53" s="13"/>
      <c r="H53" s="13"/>
    </row>
    <row r="54" spans="2:8" ht="14.25" customHeight="1">
      <c r="B54" s="129" t="s">
        <v>96</v>
      </c>
      <c r="C54" s="130"/>
      <c r="D54" s="44">
        <v>1</v>
      </c>
      <c r="E54" s="47">
        <v>10</v>
      </c>
      <c r="F54" s="41" t="s">
        <v>236</v>
      </c>
      <c r="G54" s="13"/>
      <c r="H54" s="13"/>
    </row>
    <row r="55" spans="2:8" ht="13.5" customHeight="1">
      <c r="B55" s="96" t="s">
        <v>182</v>
      </c>
      <c r="C55" s="97"/>
      <c r="D55" s="44">
        <v>15</v>
      </c>
      <c r="E55" s="44">
        <v>15</v>
      </c>
      <c r="F55" s="43">
        <v>1.6666</v>
      </c>
      <c r="G55" s="13"/>
      <c r="H55" s="13"/>
    </row>
    <row r="56" spans="2:10" ht="12" customHeight="1">
      <c r="B56" s="98" t="s">
        <v>38</v>
      </c>
      <c r="C56" s="99"/>
      <c r="D56" s="99"/>
      <c r="E56" s="99"/>
      <c r="F56" s="100"/>
      <c r="G56" s="13"/>
      <c r="H56" s="7"/>
      <c r="J56" s="3"/>
    </row>
    <row r="57" spans="2:10" ht="13.5" customHeight="1">
      <c r="B57" s="101" t="s">
        <v>94</v>
      </c>
      <c r="C57" s="102"/>
      <c r="D57" s="102"/>
      <c r="E57" s="102"/>
      <c r="F57" s="124"/>
      <c r="G57" s="13"/>
      <c r="H57" s="7"/>
      <c r="J57" s="3"/>
    </row>
    <row r="58" spans="2:10" ht="13.5" customHeight="1">
      <c r="B58" s="101" t="s">
        <v>47</v>
      </c>
      <c r="C58" s="124"/>
      <c r="D58" s="86">
        <f>D60+D59</f>
        <v>1232.7</v>
      </c>
      <c r="E58" s="87">
        <v>1323.2</v>
      </c>
      <c r="F58" s="88">
        <v>1.0734</v>
      </c>
      <c r="G58" s="16">
        <f>E58-D58</f>
        <v>90.5</v>
      </c>
      <c r="H58" s="7"/>
      <c r="J58" s="3"/>
    </row>
    <row r="59" spans="2:8" ht="13.5" customHeight="1">
      <c r="B59" s="96" t="s">
        <v>48</v>
      </c>
      <c r="C59" s="97"/>
      <c r="D59" s="84" t="s">
        <v>260</v>
      </c>
      <c r="E59" s="84" t="s">
        <v>261</v>
      </c>
      <c r="F59" s="52">
        <v>0.7801</v>
      </c>
      <c r="G59" s="16">
        <f>E59-D59</f>
        <v>-111.39999999999998</v>
      </c>
      <c r="H59" s="7"/>
    </row>
    <row r="60" spans="2:8" ht="13.5" customHeight="1">
      <c r="B60" s="96" t="s">
        <v>52</v>
      </c>
      <c r="C60" s="97"/>
      <c r="D60" s="49">
        <v>726</v>
      </c>
      <c r="E60" s="83">
        <v>843.4</v>
      </c>
      <c r="F60" s="52">
        <v>1.1617</v>
      </c>
      <c r="G60" s="16" t="e">
        <f>#REF!-#REF!</f>
        <v>#REF!</v>
      </c>
      <c r="H60" s="7"/>
    </row>
    <row r="61" spans="2:8" ht="13.5" customHeight="1">
      <c r="B61" s="121" t="s">
        <v>259</v>
      </c>
      <c r="C61" s="122"/>
      <c r="D61" s="49"/>
      <c r="E61" s="83">
        <v>0.3</v>
      </c>
      <c r="F61" s="52"/>
      <c r="G61" s="16"/>
      <c r="H61" s="7"/>
    </row>
    <row r="62" spans="2:8" ht="27" customHeight="1">
      <c r="B62" s="94" t="s">
        <v>49</v>
      </c>
      <c r="C62" s="95"/>
      <c r="D62" s="49"/>
      <c r="E62" s="49"/>
      <c r="F62" s="52"/>
      <c r="G62" s="16"/>
      <c r="H62" s="7"/>
    </row>
    <row r="63" spans="2:8" ht="13.5" customHeight="1">
      <c r="B63" s="96" t="s">
        <v>50</v>
      </c>
      <c r="C63" s="97"/>
      <c r="D63" s="51">
        <v>600</v>
      </c>
      <c r="E63" s="51">
        <v>676</v>
      </c>
      <c r="F63" s="52">
        <v>1.1267</v>
      </c>
      <c r="G63" s="16" t="e">
        <f>#REF!-#REF!</f>
        <v>#REF!</v>
      </c>
      <c r="H63" s="7"/>
    </row>
    <row r="64" spans="2:8" ht="13.5" customHeight="1">
      <c r="B64" s="96" t="s">
        <v>51</v>
      </c>
      <c r="C64" s="97"/>
      <c r="D64" s="51">
        <v>485</v>
      </c>
      <c r="E64" s="51">
        <v>444</v>
      </c>
      <c r="F64" s="52">
        <v>0.9155</v>
      </c>
      <c r="G64" s="16" t="e">
        <f>#REF!-#REF!</f>
        <v>#REF!</v>
      </c>
      <c r="H64" s="7"/>
    </row>
    <row r="65" spans="2:8" ht="13.5" customHeight="1">
      <c r="B65" s="96" t="s">
        <v>186</v>
      </c>
      <c r="C65" s="131"/>
      <c r="D65" s="131"/>
      <c r="E65" s="131"/>
      <c r="F65" s="97"/>
      <c r="G65" s="13"/>
      <c r="H65" s="7"/>
    </row>
    <row r="66" spans="2:8" ht="13.5" customHeight="1">
      <c r="B66" s="101" t="s">
        <v>47</v>
      </c>
      <c r="C66" s="124"/>
      <c r="D66" s="86">
        <f>D68+D67</f>
        <v>11580.300000000001</v>
      </c>
      <c r="E66" s="86">
        <v>11840.9</v>
      </c>
      <c r="F66" s="88">
        <v>1.0225</v>
      </c>
      <c r="G66" s="16">
        <f>E66-D66</f>
        <v>260.59999999999854</v>
      </c>
      <c r="H66" s="7"/>
    </row>
    <row r="67" spans="2:8" ht="13.5" customHeight="1">
      <c r="B67" s="96" t="s">
        <v>48</v>
      </c>
      <c r="C67" s="97"/>
      <c r="D67" s="84" t="s">
        <v>262</v>
      </c>
      <c r="E67" s="84" t="s">
        <v>263</v>
      </c>
      <c r="F67" s="52">
        <v>0.8936</v>
      </c>
      <c r="G67" s="16">
        <f>E67-D67</f>
        <v>-285.1999999999998</v>
      </c>
      <c r="H67" s="7"/>
    </row>
    <row r="68" spans="2:8" ht="13.5" customHeight="1">
      <c r="B68" s="96" t="s">
        <v>52</v>
      </c>
      <c r="C68" s="97"/>
      <c r="D68" s="49">
        <v>8900.2</v>
      </c>
      <c r="E68" s="49">
        <v>9235.9</v>
      </c>
      <c r="F68" s="52">
        <v>1.0377</v>
      </c>
      <c r="G68" s="16">
        <f>E68-D68</f>
        <v>335.6999999999989</v>
      </c>
      <c r="H68" s="7"/>
    </row>
    <row r="69" spans="2:8" ht="13.5" customHeight="1">
      <c r="B69" s="121" t="s">
        <v>259</v>
      </c>
      <c r="C69" s="122"/>
      <c r="D69" s="49"/>
      <c r="E69" s="49">
        <v>7.8</v>
      </c>
      <c r="F69" s="52"/>
      <c r="G69" s="16"/>
      <c r="H69" s="7"/>
    </row>
    <row r="70" spans="2:8" ht="13.5" customHeight="1">
      <c r="B70" s="94" t="s">
        <v>53</v>
      </c>
      <c r="C70" s="95"/>
      <c r="D70" s="89">
        <v>1955</v>
      </c>
      <c r="E70" s="89">
        <v>1905</v>
      </c>
      <c r="F70" s="88">
        <v>0.9744</v>
      </c>
      <c r="G70" s="16">
        <f>E70-D70</f>
        <v>-50</v>
      </c>
      <c r="H70" s="7"/>
    </row>
    <row r="71" spans="2:8" ht="13.5" customHeight="1">
      <c r="B71" s="96" t="s">
        <v>187</v>
      </c>
      <c r="C71" s="131"/>
      <c r="D71" s="97"/>
      <c r="E71" s="38"/>
      <c r="F71" s="31"/>
      <c r="G71" s="13"/>
      <c r="H71" s="7"/>
    </row>
    <row r="72" spans="2:8" ht="13.5" customHeight="1">
      <c r="B72" s="101" t="s">
        <v>47</v>
      </c>
      <c r="C72" s="124"/>
      <c r="D72" s="86">
        <v>1775.3</v>
      </c>
      <c r="E72" s="86">
        <v>1656.3</v>
      </c>
      <c r="F72" s="88">
        <v>0.933</v>
      </c>
      <c r="G72" s="77">
        <f>E72-D72</f>
        <v>-119</v>
      </c>
      <c r="H72" s="7"/>
    </row>
    <row r="73" spans="2:8" ht="13.5" customHeight="1">
      <c r="B73" s="96" t="s">
        <v>48</v>
      </c>
      <c r="C73" s="97"/>
      <c r="D73" s="49"/>
      <c r="E73" s="49"/>
      <c r="F73" s="52"/>
      <c r="G73" s="16"/>
      <c r="H73" s="7"/>
    </row>
    <row r="74" spans="2:8" ht="13.5" customHeight="1">
      <c r="B74" s="96" t="s">
        <v>54</v>
      </c>
      <c r="C74" s="97"/>
      <c r="D74" s="49">
        <v>1775.3</v>
      </c>
      <c r="E74" s="49">
        <v>1656.3</v>
      </c>
      <c r="F74" s="52">
        <v>0.933</v>
      </c>
      <c r="G74" s="16">
        <f>E74-D74</f>
        <v>-119</v>
      </c>
      <c r="H74" s="7"/>
    </row>
    <row r="75" spans="2:8" ht="13.5" customHeight="1">
      <c r="B75" s="94" t="s">
        <v>55</v>
      </c>
      <c r="C75" s="123"/>
      <c r="D75" s="123"/>
      <c r="E75" s="123"/>
      <c r="F75" s="95"/>
      <c r="G75" s="13"/>
      <c r="H75" s="7"/>
    </row>
    <row r="76" spans="2:8" ht="13.5" customHeight="1">
      <c r="B76" s="96" t="s">
        <v>194</v>
      </c>
      <c r="C76" s="97"/>
      <c r="D76" s="30"/>
      <c r="E76" s="30"/>
      <c r="F76" s="31"/>
      <c r="G76" s="13"/>
      <c r="H76" s="7"/>
    </row>
    <row r="77" spans="1:8" ht="13.5" customHeight="1">
      <c r="A77" s="4"/>
      <c r="B77" s="121" t="s">
        <v>177</v>
      </c>
      <c r="C77" s="104"/>
      <c r="D77" s="34"/>
      <c r="E77" s="49"/>
      <c r="F77" s="31"/>
      <c r="G77" s="13"/>
      <c r="H77" s="7"/>
    </row>
    <row r="78" spans="2:8" ht="13.5" customHeight="1">
      <c r="B78" s="94" t="s">
        <v>56</v>
      </c>
      <c r="C78" s="123"/>
      <c r="D78" s="123"/>
      <c r="E78" s="123"/>
      <c r="F78" s="95"/>
      <c r="G78" s="13"/>
      <c r="H78" s="7"/>
    </row>
    <row r="79" spans="2:8" ht="13.5" customHeight="1">
      <c r="B79" s="96" t="s">
        <v>188</v>
      </c>
      <c r="C79" s="131"/>
      <c r="D79" s="131"/>
      <c r="E79" s="131"/>
      <c r="F79" s="97"/>
      <c r="G79" s="13"/>
      <c r="H79" s="7"/>
    </row>
    <row r="80" spans="2:8" ht="13.5" customHeight="1">
      <c r="B80" s="101" t="s">
        <v>47</v>
      </c>
      <c r="C80" s="124"/>
      <c r="D80" s="90">
        <f>D81+D82</f>
        <v>12871</v>
      </c>
      <c r="E80" s="90">
        <v>12545</v>
      </c>
      <c r="F80" s="88">
        <v>0.9747</v>
      </c>
      <c r="G80" s="77">
        <f>E80-D80</f>
        <v>-326</v>
      </c>
      <c r="H80" s="7"/>
    </row>
    <row r="81" spans="2:8" ht="13.5" customHeight="1">
      <c r="B81" s="96" t="s">
        <v>48</v>
      </c>
      <c r="C81" s="97"/>
      <c r="D81" s="50">
        <v>3424</v>
      </c>
      <c r="E81" s="50">
        <v>3191</v>
      </c>
      <c r="F81" s="52">
        <v>0.932</v>
      </c>
      <c r="G81" s="77">
        <f>E81-D81</f>
        <v>-233</v>
      </c>
      <c r="H81" s="7"/>
    </row>
    <row r="82" spans="2:8" ht="13.5" customHeight="1">
      <c r="B82" s="96" t="s">
        <v>54</v>
      </c>
      <c r="C82" s="97"/>
      <c r="D82" s="50">
        <v>9447</v>
      </c>
      <c r="E82" s="50">
        <v>9354</v>
      </c>
      <c r="F82" s="52">
        <v>0.9902</v>
      </c>
      <c r="G82" s="77"/>
      <c r="H82" s="7"/>
    </row>
    <row r="83" spans="2:8" ht="12.75" customHeight="1">
      <c r="B83" s="121" t="s">
        <v>259</v>
      </c>
      <c r="C83" s="122"/>
      <c r="D83" s="50"/>
      <c r="E83" s="50">
        <v>24</v>
      </c>
      <c r="F83" s="49"/>
      <c r="G83" s="77" t="e">
        <f>#REF!-#REF!</f>
        <v>#REF!</v>
      </c>
      <c r="H83" s="7"/>
    </row>
    <row r="84" spans="2:8" ht="12.75" customHeight="1">
      <c r="B84" s="147" t="s">
        <v>57</v>
      </c>
      <c r="C84" s="148"/>
      <c r="D84" s="148"/>
      <c r="E84" s="148"/>
      <c r="F84" s="149"/>
      <c r="G84" s="13"/>
      <c r="H84" s="7"/>
    </row>
    <row r="85" spans="2:8" ht="13.5" customHeight="1">
      <c r="B85" s="101" t="s">
        <v>47</v>
      </c>
      <c r="C85" s="124"/>
      <c r="D85" s="90">
        <f>D86+D87</f>
        <v>6330</v>
      </c>
      <c r="E85" s="90">
        <v>6323</v>
      </c>
      <c r="F85" s="86">
        <f>E85/D85*100</f>
        <v>99.88941548183254</v>
      </c>
      <c r="G85" s="16">
        <f>E85-D85</f>
        <v>-7</v>
      </c>
      <c r="H85" s="7"/>
    </row>
    <row r="86" spans="2:8" ht="13.5" customHeight="1">
      <c r="B86" s="96" t="s">
        <v>48</v>
      </c>
      <c r="C86" s="97"/>
      <c r="D86" s="50">
        <v>1370</v>
      </c>
      <c r="E86" s="50">
        <v>1217</v>
      </c>
      <c r="F86" s="49">
        <f>E86/D86*100</f>
        <v>88.83211678832117</v>
      </c>
      <c r="G86" s="16">
        <f>E86-D86</f>
        <v>-153</v>
      </c>
      <c r="H86" s="7"/>
    </row>
    <row r="87" spans="2:8" ht="13.5" customHeight="1">
      <c r="B87" s="96" t="s">
        <v>54</v>
      </c>
      <c r="C87" s="97"/>
      <c r="D87" s="50">
        <v>4960</v>
      </c>
      <c r="E87" s="50">
        <v>5113</v>
      </c>
      <c r="F87" s="49">
        <f>E87/D87*100</f>
        <v>103.08467741935483</v>
      </c>
      <c r="G87" s="16"/>
      <c r="H87" s="7"/>
    </row>
    <row r="88" spans="2:8" ht="13.5" customHeight="1">
      <c r="B88" s="121" t="s">
        <v>259</v>
      </c>
      <c r="C88" s="122"/>
      <c r="D88" s="85"/>
      <c r="E88" s="54">
        <v>3</v>
      </c>
      <c r="F88" s="85"/>
      <c r="G88" s="16"/>
      <c r="H88" s="7"/>
    </row>
    <row r="89" spans="2:8" ht="13.5" customHeight="1">
      <c r="B89" s="94" t="s">
        <v>58</v>
      </c>
      <c r="C89" s="123"/>
      <c r="D89" s="123"/>
      <c r="E89" s="123"/>
      <c r="F89" s="95"/>
      <c r="G89" s="13"/>
      <c r="H89" s="7"/>
    </row>
    <row r="90" spans="2:8" ht="13.5" customHeight="1">
      <c r="B90" s="101" t="s">
        <v>47</v>
      </c>
      <c r="C90" s="124"/>
      <c r="D90" s="90">
        <f>D91+D92</f>
        <v>6522</v>
      </c>
      <c r="E90" s="90">
        <f>E91+E92+E93</f>
        <v>6537</v>
      </c>
      <c r="F90" s="88">
        <v>1.0023</v>
      </c>
      <c r="G90" s="16">
        <f>E90-D90</f>
        <v>15</v>
      </c>
      <c r="H90" s="7"/>
    </row>
    <row r="91" spans="2:8" ht="13.5" customHeight="1">
      <c r="B91" s="96" t="s">
        <v>48</v>
      </c>
      <c r="C91" s="97"/>
      <c r="D91" s="50">
        <v>3082</v>
      </c>
      <c r="E91" s="50">
        <v>2636</v>
      </c>
      <c r="F91" s="52">
        <v>0.8553</v>
      </c>
      <c r="G91" s="16">
        <f>E91-D91</f>
        <v>-446</v>
      </c>
      <c r="H91" s="7"/>
    </row>
    <row r="92" spans="2:8" ht="13.5" customHeight="1">
      <c r="B92" s="96" t="s">
        <v>54</v>
      </c>
      <c r="C92" s="97"/>
      <c r="D92" s="50">
        <v>3440</v>
      </c>
      <c r="E92" s="50">
        <v>3891</v>
      </c>
      <c r="F92" s="52">
        <v>1.1311</v>
      </c>
      <c r="G92" s="16"/>
      <c r="H92" s="7"/>
    </row>
    <row r="93" spans="2:8" ht="13.5" customHeight="1">
      <c r="B93" s="121" t="s">
        <v>259</v>
      </c>
      <c r="C93" s="122"/>
      <c r="D93" s="50"/>
      <c r="E93" s="50">
        <v>10</v>
      </c>
      <c r="F93" s="52"/>
      <c r="G93" s="16">
        <f>E93-D93</f>
        <v>10</v>
      </c>
      <c r="H93" s="7"/>
    </row>
    <row r="94" spans="2:8" ht="13.5" customHeight="1">
      <c r="B94" s="94" t="s">
        <v>59</v>
      </c>
      <c r="C94" s="123"/>
      <c r="D94" s="123"/>
      <c r="E94" s="123"/>
      <c r="F94" s="95"/>
      <c r="G94" s="13"/>
      <c r="H94" s="7"/>
    </row>
    <row r="95" spans="2:8" ht="13.5" customHeight="1">
      <c r="B95" s="101" t="s">
        <v>47</v>
      </c>
      <c r="C95" s="124"/>
      <c r="D95" s="90">
        <f>D96+D97</f>
        <v>71561</v>
      </c>
      <c r="E95" s="90">
        <f>E96+E97+E98</f>
        <v>71726</v>
      </c>
      <c r="F95" s="88">
        <v>1.0023</v>
      </c>
      <c r="G95" s="16">
        <f>E95-D95</f>
        <v>165</v>
      </c>
      <c r="H95" s="7"/>
    </row>
    <row r="96" spans="2:8" ht="13.5" customHeight="1">
      <c r="B96" s="96" t="s">
        <v>48</v>
      </c>
      <c r="C96" s="97"/>
      <c r="D96" s="50">
        <v>220</v>
      </c>
      <c r="E96" s="50">
        <v>100</v>
      </c>
      <c r="F96" s="52">
        <v>0.4545</v>
      </c>
      <c r="G96" s="16">
        <f>E96-D96</f>
        <v>-120</v>
      </c>
      <c r="H96" s="7"/>
    </row>
    <row r="97" spans="2:8" ht="13.5" customHeight="1">
      <c r="B97" s="96" t="s">
        <v>54</v>
      </c>
      <c r="C97" s="97"/>
      <c r="D97" s="50">
        <v>71341</v>
      </c>
      <c r="E97" s="50">
        <v>71591</v>
      </c>
      <c r="F97" s="52">
        <v>1.0035</v>
      </c>
      <c r="G97" s="16"/>
      <c r="H97" s="7"/>
    </row>
    <row r="98" spans="2:8" ht="13.5" customHeight="1">
      <c r="B98" s="121" t="s">
        <v>259</v>
      </c>
      <c r="C98" s="122"/>
      <c r="D98" s="50"/>
      <c r="E98" s="50">
        <v>35</v>
      </c>
      <c r="F98" s="52"/>
      <c r="G98" s="16" t="e">
        <f>#REF!-#REF!</f>
        <v>#REF!</v>
      </c>
      <c r="H98" s="7"/>
    </row>
    <row r="99" spans="2:8" ht="13.5" customHeight="1">
      <c r="B99" s="94" t="s">
        <v>60</v>
      </c>
      <c r="C99" s="123"/>
      <c r="D99" s="123"/>
      <c r="E99" s="123"/>
      <c r="F99" s="95"/>
      <c r="G99" s="13"/>
      <c r="H99" s="7"/>
    </row>
    <row r="100" spans="2:8" ht="13.5" customHeight="1">
      <c r="B100" s="101" t="s">
        <v>47</v>
      </c>
      <c r="C100" s="124"/>
      <c r="D100" s="90">
        <f>D101+D102</f>
        <v>154</v>
      </c>
      <c r="E100" s="90">
        <f>E101+E102</f>
        <v>141</v>
      </c>
      <c r="F100" s="88">
        <v>0.9156</v>
      </c>
      <c r="G100" s="16">
        <f>E100-D100</f>
        <v>-13</v>
      </c>
      <c r="H100" s="7"/>
    </row>
    <row r="101" spans="2:8" ht="13.5" customHeight="1">
      <c r="B101" s="96" t="s">
        <v>48</v>
      </c>
      <c r="C101" s="97"/>
      <c r="D101" s="50">
        <v>61</v>
      </c>
      <c r="E101" s="50">
        <v>53</v>
      </c>
      <c r="F101" s="52">
        <v>0.8689</v>
      </c>
      <c r="G101" s="16">
        <f>E101-D101</f>
        <v>-8</v>
      </c>
      <c r="H101" s="7"/>
    </row>
    <row r="102" spans="2:8" ht="13.5" customHeight="1">
      <c r="B102" s="96" t="s">
        <v>54</v>
      </c>
      <c r="C102" s="97"/>
      <c r="D102" s="50">
        <v>93</v>
      </c>
      <c r="E102" s="50">
        <v>88</v>
      </c>
      <c r="F102" s="52">
        <v>0.9462</v>
      </c>
      <c r="G102" s="16">
        <f>E102-D102</f>
        <v>-5</v>
      </c>
      <c r="H102" s="7"/>
    </row>
    <row r="103" spans="2:8" ht="13.5" customHeight="1">
      <c r="B103" s="94" t="s">
        <v>61</v>
      </c>
      <c r="C103" s="123"/>
      <c r="D103" s="123"/>
      <c r="E103" s="123"/>
      <c r="F103" s="95"/>
      <c r="G103" s="13"/>
      <c r="H103" s="7"/>
    </row>
    <row r="104" spans="2:8" ht="13.5" customHeight="1">
      <c r="B104" s="101" t="s">
        <v>47</v>
      </c>
      <c r="C104" s="124"/>
      <c r="D104" s="90">
        <f>D105+D106</f>
        <v>4771</v>
      </c>
      <c r="E104" s="90">
        <f>E105+E106+E107</f>
        <v>4810</v>
      </c>
      <c r="F104" s="88">
        <v>1.0082</v>
      </c>
      <c r="G104" s="16">
        <f>E104-D104</f>
        <v>39</v>
      </c>
      <c r="H104" s="7"/>
    </row>
    <row r="105" spans="2:8" ht="13.5" customHeight="1">
      <c r="B105" s="96" t="s">
        <v>48</v>
      </c>
      <c r="C105" s="97"/>
      <c r="D105" s="50">
        <v>216</v>
      </c>
      <c r="E105" s="50">
        <v>60</v>
      </c>
      <c r="F105" s="52">
        <v>0.2778</v>
      </c>
      <c r="G105" s="16">
        <f>E105-D105</f>
        <v>-156</v>
      </c>
      <c r="H105" s="7"/>
    </row>
    <row r="106" spans="2:8" ht="13.5" customHeight="1">
      <c r="B106" s="96" t="s">
        <v>54</v>
      </c>
      <c r="C106" s="97"/>
      <c r="D106" s="50">
        <v>4555</v>
      </c>
      <c r="E106" s="50">
        <v>4733</v>
      </c>
      <c r="F106" s="52">
        <v>1.0391</v>
      </c>
      <c r="G106" s="16"/>
      <c r="H106" s="7"/>
    </row>
    <row r="107" spans="2:8" ht="13.5" customHeight="1">
      <c r="B107" s="121" t="s">
        <v>259</v>
      </c>
      <c r="C107" s="122"/>
      <c r="D107" s="50"/>
      <c r="E107" s="50">
        <v>17</v>
      </c>
      <c r="F107" s="52"/>
      <c r="G107" s="16">
        <f>E107-D107</f>
        <v>17</v>
      </c>
      <c r="H107" s="7"/>
    </row>
    <row r="108" spans="2:8" ht="11.25" customHeight="1">
      <c r="B108" s="172" t="s">
        <v>45</v>
      </c>
      <c r="C108" s="173"/>
      <c r="D108" s="173"/>
      <c r="E108" s="173"/>
      <c r="F108" s="174"/>
      <c r="G108" s="15"/>
      <c r="H108" s="7"/>
    </row>
    <row r="109" spans="2:8" ht="27" customHeight="1">
      <c r="B109" s="136"/>
      <c r="C109" s="137"/>
      <c r="D109" s="8" t="s">
        <v>93</v>
      </c>
      <c r="E109" s="8" t="s">
        <v>130</v>
      </c>
      <c r="F109" s="8" t="s">
        <v>131</v>
      </c>
      <c r="G109" s="8" t="s">
        <v>2</v>
      </c>
      <c r="H109" s="7"/>
    </row>
    <row r="110" spans="2:8" ht="12.75" customHeight="1" hidden="1">
      <c r="B110" s="17"/>
      <c r="C110" s="7"/>
      <c r="D110" s="11"/>
      <c r="E110" s="17"/>
      <c r="F110" s="18"/>
      <c r="G110" s="18"/>
      <c r="H110" s="7"/>
    </row>
    <row r="111" spans="2:8" ht="12.75" customHeight="1" hidden="1">
      <c r="B111" s="17"/>
      <c r="C111" s="7"/>
      <c r="D111" s="11"/>
      <c r="E111" s="11"/>
      <c r="F111" s="18"/>
      <c r="G111" s="18"/>
      <c r="H111" s="7"/>
    </row>
    <row r="112" spans="2:8" ht="12.75" customHeight="1" hidden="1">
      <c r="B112" s="17"/>
      <c r="C112" s="7"/>
      <c r="D112" s="11"/>
      <c r="E112" s="11"/>
      <c r="F112" s="18"/>
      <c r="G112" s="18"/>
      <c r="H112" s="7"/>
    </row>
    <row r="113" spans="2:8" ht="12.75" customHeight="1" hidden="1">
      <c r="B113" s="17"/>
      <c r="C113" s="7"/>
      <c r="D113" s="11"/>
      <c r="E113" s="11"/>
      <c r="F113" s="18"/>
      <c r="G113" s="18"/>
      <c r="H113" s="7"/>
    </row>
    <row r="114" spans="2:8" ht="12" customHeight="1">
      <c r="B114" s="98" t="s">
        <v>39</v>
      </c>
      <c r="C114" s="99"/>
      <c r="D114" s="99"/>
      <c r="E114" s="99"/>
      <c r="F114" s="100"/>
      <c r="G114" s="15"/>
      <c r="H114" s="7"/>
    </row>
    <row r="115" spans="2:8" ht="12.75" customHeight="1">
      <c r="B115" s="107" t="s">
        <v>77</v>
      </c>
      <c r="C115" s="106"/>
      <c r="D115" s="30">
        <v>423.5</v>
      </c>
      <c r="E115" s="53">
        <v>427.2</v>
      </c>
      <c r="F115" s="41">
        <v>1.0087</v>
      </c>
      <c r="G115" s="18"/>
      <c r="H115" s="7"/>
    </row>
    <row r="116" spans="2:8" ht="12.75" customHeight="1">
      <c r="B116" s="96" t="s">
        <v>8</v>
      </c>
      <c r="C116" s="97"/>
      <c r="D116" s="30">
        <v>67.4</v>
      </c>
      <c r="E116" s="53">
        <v>68.6</v>
      </c>
      <c r="F116" s="41">
        <v>1.0178</v>
      </c>
      <c r="G116" s="18"/>
      <c r="H116" s="7"/>
    </row>
    <row r="117" spans="2:8" ht="12.75" customHeight="1">
      <c r="B117" s="96" t="s">
        <v>19</v>
      </c>
      <c r="C117" s="97"/>
      <c r="D117" s="30">
        <v>31.9</v>
      </c>
      <c r="E117" s="53">
        <v>32.3</v>
      </c>
      <c r="F117" s="41">
        <v>1.0125</v>
      </c>
      <c r="G117" s="18"/>
      <c r="H117" s="7"/>
    </row>
    <row r="118" spans="2:8" ht="12.75" customHeight="1">
      <c r="B118" s="109" t="s">
        <v>29</v>
      </c>
      <c r="C118" s="110"/>
      <c r="D118" s="30">
        <v>18.7</v>
      </c>
      <c r="E118" s="53">
        <v>19.1</v>
      </c>
      <c r="F118" s="41">
        <v>1.0214</v>
      </c>
      <c r="G118" s="18"/>
      <c r="H118" s="7"/>
    </row>
    <row r="119" spans="2:8" ht="12.75" customHeight="1">
      <c r="B119" s="96" t="s">
        <v>22</v>
      </c>
      <c r="C119" s="97"/>
      <c r="D119" s="30">
        <v>13.2</v>
      </c>
      <c r="E119" s="53">
        <v>13.2</v>
      </c>
      <c r="F119" s="43">
        <v>1</v>
      </c>
      <c r="G119" s="18"/>
      <c r="H119" s="7"/>
    </row>
    <row r="120" spans="2:8" ht="12.75" customHeight="1">
      <c r="B120" s="96" t="s">
        <v>0</v>
      </c>
      <c r="C120" s="97"/>
      <c r="D120" s="30">
        <v>94</v>
      </c>
      <c r="E120" s="53">
        <v>97.6</v>
      </c>
      <c r="F120" s="41">
        <v>1.0383</v>
      </c>
      <c r="G120" s="18"/>
      <c r="H120" s="7"/>
    </row>
    <row r="121" spans="2:8" ht="12.75" customHeight="1">
      <c r="B121" s="96" t="s">
        <v>23</v>
      </c>
      <c r="C121" s="97"/>
      <c r="D121" s="30">
        <v>18.3</v>
      </c>
      <c r="E121" s="53">
        <v>18.6</v>
      </c>
      <c r="F121" s="43">
        <v>1.0163</v>
      </c>
      <c r="G121" s="18"/>
      <c r="H121" s="7"/>
    </row>
    <row r="122" spans="2:8" ht="12.75" customHeight="1">
      <c r="B122" s="107" t="s">
        <v>6</v>
      </c>
      <c r="C122" s="106"/>
      <c r="D122" s="34">
        <v>57.68</v>
      </c>
      <c r="E122" s="80">
        <v>59.22</v>
      </c>
      <c r="F122" s="43">
        <v>1.0267</v>
      </c>
      <c r="G122" s="18"/>
      <c r="H122" s="7"/>
    </row>
    <row r="123" spans="2:8" ht="12.75" customHeight="1">
      <c r="B123" s="107" t="s">
        <v>7</v>
      </c>
      <c r="C123" s="106"/>
      <c r="D123" s="34">
        <v>26.9</v>
      </c>
      <c r="E123" s="54">
        <v>27</v>
      </c>
      <c r="F123" s="41">
        <v>1.0037</v>
      </c>
      <c r="G123" s="18"/>
      <c r="H123" s="7"/>
    </row>
    <row r="124" spans="2:8" ht="12.75" customHeight="1">
      <c r="B124" s="138" t="s">
        <v>30</v>
      </c>
      <c r="C124" s="139"/>
      <c r="D124" s="30">
        <v>3.3</v>
      </c>
      <c r="E124" s="54">
        <v>2.9</v>
      </c>
      <c r="F124" s="41">
        <v>0.8789</v>
      </c>
      <c r="G124" s="18"/>
      <c r="H124" s="7"/>
    </row>
    <row r="125" spans="2:8" ht="12.75" customHeight="1">
      <c r="B125" s="138" t="s">
        <v>26</v>
      </c>
      <c r="C125" s="139"/>
      <c r="D125" s="30">
        <v>938.8</v>
      </c>
      <c r="E125" s="79">
        <v>1070</v>
      </c>
      <c r="F125" s="43">
        <v>1.1398</v>
      </c>
      <c r="G125" s="18"/>
      <c r="H125" s="7"/>
    </row>
    <row r="126" spans="2:8" ht="12.75" customHeight="1">
      <c r="B126" s="96" t="s">
        <v>27</v>
      </c>
      <c r="C126" s="97"/>
      <c r="D126" s="30">
        <v>495</v>
      </c>
      <c r="E126" s="53">
        <v>534.7</v>
      </c>
      <c r="F126" s="31">
        <v>1.0802</v>
      </c>
      <c r="G126" s="18"/>
      <c r="H126" s="7"/>
    </row>
    <row r="127" spans="2:8" ht="12.75" customHeight="1">
      <c r="B127" s="96" t="s">
        <v>72</v>
      </c>
      <c r="C127" s="97"/>
      <c r="D127" s="53">
        <v>187</v>
      </c>
      <c r="E127" s="53">
        <v>206.1</v>
      </c>
      <c r="F127" s="31">
        <v>1.1021</v>
      </c>
      <c r="G127" s="18"/>
      <c r="H127" s="7"/>
    </row>
    <row r="128" spans="2:8" ht="12.75" customHeight="1">
      <c r="B128" s="94" t="s">
        <v>9</v>
      </c>
      <c r="C128" s="95"/>
      <c r="D128" s="30">
        <v>326.4</v>
      </c>
      <c r="E128" s="53">
        <v>313</v>
      </c>
      <c r="F128" s="41">
        <v>0.9589</v>
      </c>
      <c r="G128" s="18"/>
      <c r="H128" s="7"/>
    </row>
    <row r="129" spans="2:8" ht="11.25" customHeight="1">
      <c r="B129" s="98" t="s">
        <v>62</v>
      </c>
      <c r="C129" s="99"/>
      <c r="D129" s="99"/>
      <c r="E129" s="99"/>
      <c r="F129" s="100"/>
      <c r="G129" s="18"/>
      <c r="H129" s="7"/>
    </row>
    <row r="130" spans="2:8" ht="27.75" customHeight="1">
      <c r="B130" s="96" t="s">
        <v>151</v>
      </c>
      <c r="C130" s="97"/>
      <c r="D130" s="34">
        <v>44</v>
      </c>
      <c r="E130" s="35">
        <v>43</v>
      </c>
      <c r="F130" s="41">
        <v>0.9773</v>
      </c>
      <c r="G130" s="18"/>
      <c r="H130" s="7"/>
    </row>
    <row r="131" spans="2:8" ht="26.25" customHeight="1">
      <c r="B131" s="96" t="s">
        <v>181</v>
      </c>
      <c r="C131" s="97"/>
      <c r="D131" s="30">
        <v>1201</v>
      </c>
      <c r="E131" s="37">
        <v>1218</v>
      </c>
      <c r="F131" s="41">
        <v>1.0142</v>
      </c>
      <c r="G131" s="18"/>
      <c r="H131" s="7"/>
    </row>
    <row r="132" spans="2:8" ht="15.75" customHeight="1">
      <c r="B132" s="96" t="s">
        <v>152</v>
      </c>
      <c r="C132" s="97"/>
      <c r="D132" s="34">
        <v>250</v>
      </c>
      <c r="E132" s="37">
        <v>254</v>
      </c>
      <c r="F132" s="41">
        <v>1.016</v>
      </c>
      <c r="G132" s="18"/>
      <c r="H132" s="7"/>
    </row>
    <row r="133" spans="2:8" ht="14.25" customHeight="1">
      <c r="B133" s="94" t="s">
        <v>92</v>
      </c>
      <c r="C133" s="95"/>
      <c r="D133" s="39">
        <v>92</v>
      </c>
      <c r="E133" s="76">
        <v>86.267</v>
      </c>
      <c r="F133" s="42">
        <v>0.9377</v>
      </c>
      <c r="G133" s="18"/>
      <c r="H133" s="7"/>
    </row>
    <row r="134" spans="2:8" ht="26.25" customHeight="1">
      <c r="B134" s="96" t="s">
        <v>213</v>
      </c>
      <c r="C134" s="97"/>
      <c r="D134" s="32"/>
      <c r="E134" s="75">
        <v>14.267</v>
      </c>
      <c r="F134" s="55"/>
      <c r="G134" s="18"/>
      <c r="H134" s="7"/>
    </row>
    <row r="135" spans="2:8" ht="26.25" customHeight="1">
      <c r="B135" s="96" t="s">
        <v>212</v>
      </c>
      <c r="C135" s="97"/>
      <c r="D135" s="32"/>
      <c r="E135" s="35">
        <v>31</v>
      </c>
      <c r="F135" s="55"/>
      <c r="G135" s="18"/>
      <c r="H135" s="7"/>
    </row>
    <row r="136" spans="2:8" ht="27" customHeight="1">
      <c r="B136" s="96" t="s">
        <v>214</v>
      </c>
      <c r="C136" s="108"/>
      <c r="D136" s="32"/>
      <c r="E136" s="35">
        <v>41</v>
      </c>
      <c r="F136" s="55"/>
      <c r="G136" s="18"/>
      <c r="H136" s="7"/>
    </row>
    <row r="137" spans="2:8" ht="14.25" customHeight="1">
      <c r="B137" s="96" t="s">
        <v>86</v>
      </c>
      <c r="C137" s="97"/>
      <c r="D137" s="38">
        <v>25</v>
      </c>
      <c r="E137" s="54">
        <v>24</v>
      </c>
      <c r="F137" s="43">
        <v>0.96</v>
      </c>
      <c r="G137" s="18"/>
      <c r="H137" s="7"/>
    </row>
    <row r="138" spans="2:8" ht="14.25" customHeight="1">
      <c r="B138" s="96" t="s">
        <v>153</v>
      </c>
      <c r="C138" s="97"/>
      <c r="D138" s="34">
        <v>3903.32</v>
      </c>
      <c r="E138" s="71">
        <v>5985.88</v>
      </c>
      <c r="F138" s="57">
        <v>1.5335</v>
      </c>
      <c r="G138" s="18"/>
      <c r="H138" s="7"/>
    </row>
    <row r="139" spans="2:8" ht="14.25" customHeight="1">
      <c r="B139" s="96" t="s">
        <v>183</v>
      </c>
      <c r="C139" s="97"/>
      <c r="D139" s="36">
        <v>585.498</v>
      </c>
      <c r="E139" s="69">
        <v>861.967</v>
      </c>
      <c r="F139" s="41">
        <v>1.4722</v>
      </c>
      <c r="G139" s="18"/>
      <c r="H139" s="7"/>
    </row>
    <row r="140" spans="2:10" ht="11.25" customHeight="1">
      <c r="B140" s="180" t="s">
        <v>185</v>
      </c>
      <c r="C140" s="181"/>
      <c r="D140" s="181"/>
      <c r="E140" s="181"/>
      <c r="F140" s="182"/>
      <c r="G140" s="18"/>
      <c r="H140" s="7"/>
      <c r="J140" s="3"/>
    </row>
    <row r="141" spans="2:8" ht="13.5" customHeight="1">
      <c r="B141" s="96" t="s">
        <v>10</v>
      </c>
      <c r="C141" s="97"/>
      <c r="D141" s="30">
        <v>925.3</v>
      </c>
      <c r="E141" s="67">
        <v>481.4</v>
      </c>
      <c r="F141" s="31">
        <v>0.52</v>
      </c>
      <c r="G141" s="18"/>
      <c r="H141" s="7"/>
    </row>
    <row r="142" spans="2:8" ht="12.75" customHeight="1">
      <c r="B142" s="96" t="s">
        <v>11</v>
      </c>
      <c r="C142" s="97"/>
      <c r="D142" s="30">
        <v>229.9</v>
      </c>
      <c r="E142" s="67">
        <v>313.4</v>
      </c>
      <c r="F142" s="41">
        <v>1.363</v>
      </c>
      <c r="G142" s="18"/>
      <c r="H142" s="7"/>
    </row>
    <row r="143" spans="2:8" ht="12.75" customHeight="1">
      <c r="B143" s="96" t="s">
        <v>99</v>
      </c>
      <c r="C143" s="97"/>
      <c r="D143" s="30">
        <v>42.9</v>
      </c>
      <c r="E143" s="67">
        <v>0.1</v>
      </c>
      <c r="F143" s="41"/>
      <c r="G143" s="18"/>
      <c r="H143" s="7"/>
    </row>
    <row r="144" spans="2:8" ht="12.75" customHeight="1">
      <c r="B144" s="96" t="s">
        <v>76</v>
      </c>
      <c r="C144" s="97"/>
      <c r="D144" s="44">
        <v>12</v>
      </c>
      <c r="E144" s="81">
        <v>3</v>
      </c>
      <c r="F144" s="43">
        <v>0.0025</v>
      </c>
      <c r="G144" s="18"/>
      <c r="H144" s="7"/>
    </row>
    <row r="145" spans="2:8" ht="12.75" customHeight="1">
      <c r="B145" s="96" t="s">
        <v>153</v>
      </c>
      <c r="C145" s="97"/>
      <c r="D145" s="30">
        <v>5704</v>
      </c>
      <c r="E145" s="67">
        <v>4833</v>
      </c>
      <c r="F145" s="41">
        <v>0.847</v>
      </c>
      <c r="G145" s="18"/>
      <c r="H145" s="7"/>
    </row>
    <row r="146" spans="2:8" ht="12.75" customHeight="1">
      <c r="B146" s="96" t="s">
        <v>183</v>
      </c>
      <c r="C146" s="97"/>
      <c r="D146" s="30">
        <v>410.7</v>
      </c>
      <c r="E146" s="70">
        <v>87</v>
      </c>
      <c r="F146" s="41">
        <v>0.2118</v>
      </c>
      <c r="G146" s="18"/>
      <c r="H146" s="7"/>
    </row>
    <row r="147" spans="2:8" ht="11.25" customHeight="1">
      <c r="B147" s="183" t="s">
        <v>40</v>
      </c>
      <c r="C147" s="184"/>
      <c r="D147" s="184"/>
      <c r="E147" s="184"/>
      <c r="F147" s="185"/>
      <c r="G147" s="18"/>
      <c r="H147" s="7"/>
    </row>
    <row r="148" spans="2:8" ht="12.75" customHeight="1">
      <c r="B148" s="186" t="s">
        <v>28</v>
      </c>
      <c r="C148" s="187"/>
      <c r="D148" s="56"/>
      <c r="E148" s="56"/>
      <c r="F148" s="54"/>
      <c r="G148" s="18"/>
      <c r="H148" s="7"/>
    </row>
    <row r="149" spans="2:8" ht="12.75" customHeight="1">
      <c r="B149" s="109" t="s">
        <v>123</v>
      </c>
      <c r="C149" s="110"/>
      <c r="D149" s="48"/>
      <c r="E149" s="48"/>
      <c r="F149" s="57"/>
      <c r="G149" s="18"/>
      <c r="H149" s="7"/>
    </row>
    <row r="150" spans="2:8" ht="12.75" customHeight="1">
      <c r="B150" s="109" t="s">
        <v>124</v>
      </c>
      <c r="C150" s="110"/>
      <c r="D150" s="48">
        <v>1</v>
      </c>
      <c r="E150" s="48"/>
      <c r="F150" s="57"/>
      <c r="G150" s="18"/>
      <c r="H150" s="7"/>
    </row>
    <row r="151" spans="2:8" ht="12.75" customHeight="1">
      <c r="B151" s="109" t="s">
        <v>125</v>
      </c>
      <c r="C151" s="110"/>
      <c r="D151" s="48">
        <v>1</v>
      </c>
      <c r="E151" s="48"/>
      <c r="F151" s="57"/>
      <c r="G151" s="18"/>
      <c r="H151" s="7"/>
    </row>
    <row r="152" spans="2:8" ht="12.75" customHeight="1">
      <c r="B152" s="96" t="s">
        <v>100</v>
      </c>
      <c r="C152" s="97"/>
      <c r="D152" s="48">
        <v>5</v>
      </c>
      <c r="E152" s="48"/>
      <c r="F152" s="58"/>
      <c r="G152" s="18"/>
      <c r="H152" s="7"/>
    </row>
    <row r="153" spans="2:8" ht="12.75" customHeight="1">
      <c r="B153" s="96" t="s">
        <v>101</v>
      </c>
      <c r="C153" s="97"/>
      <c r="D153" s="48">
        <v>6</v>
      </c>
      <c r="E153" s="48"/>
      <c r="F153" s="57"/>
      <c r="G153" s="18"/>
      <c r="H153" s="7"/>
    </row>
    <row r="154" spans="2:8" ht="12.75" customHeight="1">
      <c r="B154" s="96" t="s">
        <v>102</v>
      </c>
      <c r="C154" s="97"/>
      <c r="D154" s="48"/>
      <c r="E154" s="48"/>
      <c r="F154" s="57"/>
      <c r="G154" s="18"/>
      <c r="H154" s="7"/>
    </row>
    <row r="155" spans="2:8" ht="12.75" customHeight="1">
      <c r="B155" s="96" t="s">
        <v>103</v>
      </c>
      <c r="C155" s="97"/>
      <c r="D155" s="48"/>
      <c r="E155" s="48"/>
      <c r="F155" s="57"/>
      <c r="G155" s="18"/>
      <c r="H155" s="7"/>
    </row>
    <row r="156" spans="2:8" ht="12.75" customHeight="1">
      <c r="B156" s="109" t="s">
        <v>104</v>
      </c>
      <c r="C156" s="110"/>
      <c r="D156" s="48">
        <v>1</v>
      </c>
      <c r="E156" s="48"/>
      <c r="F156" s="57"/>
      <c r="G156" s="18"/>
      <c r="H156" s="7"/>
    </row>
    <row r="157" spans="2:8" ht="12.75" customHeight="1">
      <c r="B157" s="109" t="s">
        <v>122</v>
      </c>
      <c r="C157" s="110"/>
      <c r="D157" s="48"/>
      <c r="E157" s="48"/>
      <c r="F157" s="57"/>
      <c r="G157" s="18"/>
      <c r="H157" s="7"/>
    </row>
    <row r="158" spans="2:8" ht="12.75" customHeight="1">
      <c r="B158" s="109" t="s">
        <v>126</v>
      </c>
      <c r="C158" s="110"/>
      <c r="D158" s="48">
        <v>2</v>
      </c>
      <c r="E158" s="48"/>
      <c r="F158" s="59"/>
      <c r="G158" s="18"/>
      <c r="H158" s="7"/>
    </row>
    <row r="159" spans="2:8" ht="12.75" customHeight="1">
      <c r="B159" s="109" t="s">
        <v>127</v>
      </c>
      <c r="C159" s="110"/>
      <c r="D159" s="48">
        <v>1</v>
      </c>
      <c r="E159" s="48"/>
      <c r="F159" s="59"/>
      <c r="G159" s="18"/>
      <c r="H159" s="7"/>
    </row>
    <row r="160" spans="2:8" ht="12.75" customHeight="1">
      <c r="B160" s="109" t="s">
        <v>128</v>
      </c>
      <c r="C160" s="110"/>
      <c r="D160" s="48">
        <v>2</v>
      </c>
      <c r="E160" s="48"/>
      <c r="F160" s="59"/>
      <c r="G160" s="18"/>
      <c r="H160" s="7"/>
    </row>
    <row r="161" spans="2:8" ht="12.75" customHeight="1">
      <c r="B161" s="109" t="s">
        <v>129</v>
      </c>
      <c r="C161" s="110"/>
      <c r="D161" s="48">
        <v>1</v>
      </c>
      <c r="E161" s="48"/>
      <c r="F161" s="57"/>
      <c r="G161" s="18"/>
      <c r="H161" s="7"/>
    </row>
    <row r="162" spans="2:8" ht="12.75" customHeight="1">
      <c r="B162" s="134" t="s">
        <v>31</v>
      </c>
      <c r="C162" s="135"/>
      <c r="D162" s="48"/>
      <c r="E162" s="48"/>
      <c r="F162" s="57"/>
      <c r="G162" s="18"/>
      <c r="H162" s="7"/>
    </row>
    <row r="163" spans="2:8" ht="12.75" customHeight="1">
      <c r="B163" s="96" t="s">
        <v>13</v>
      </c>
      <c r="C163" s="97"/>
      <c r="D163" s="48">
        <v>100</v>
      </c>
      <c r="E163" s="48"/>
      <c r="F163" s="57"/>
      <c r="G163" s="18"/>
      <c r="H163" s="7"/>
    </row>
    <row r="164" spans="2:8" ht="12.75" customHeight="1">
      <c r="B164" s="109" t="s">
        <v>105</v>
      </c>
      <c r="C164" s="110"/>
      <c r="D164" s="48"/>
      <c r="E164" s="48"/>
      <c r="F164" s="57"/>
      <c r="G164" s="18"/>
      <c r="H164" s="7"/>
    </row>
    <row r="165" spans="2:8" ht="12.75" customHeight="1">
      <c r="B165" s="109" t="s">
        <v>106</v>
      </c>
      <c r="C165" s="110"/>
      <c r="D165" s="48"/>
      <c r="E165" s="48"/>
      <c r="F165" s="57"/>
      <c r="G165" s="18"/>
      <c r="H165" s="7"/>
    </row>
    <row r="166" spans="2:8" ht="12.75" customHeight="1">
      <c r="B166" s="96" t="s">
        <v>107</v>
      </c>
      <c r="C166" s="97"/>
      <c r="D166" s="48"/>
      <c r="E166" s="48"/>
      <c r="F166" s="57"/>
      <c r="G166" s="18"/>
      <c r="H166" s="7"/>
    </row>
    <row r="167" spans="2:8" ht="12.75" customHeight="1">
      <c r="B167" s="96" t="s">
        <v>108</v>
      </c>
      <c r="C167" s="97"/>
      <c r="D167" s="48">
        <v>1</v>
      </c>
      <c r="E167" s="48"/>
      <c r="F167" s="57"/>
      <c r="G167" s="18"/>
      <c r="H167" s="7"/>
    </row>
    <row r="168" spans="2:8" ht="12.75" customHeight="1">
      <c r="B168" s="109" t="s">
        <v>115</v>
      </c>
      <c r="C168" s="110"/>
      <c r="D168" s="48"/>
      <c r="E168" s="48"/>
      <c r="F168" s="57"/>
      <c r="G168" s="18"/>
      <c r="H168" s="7"/>
    </row>
    <row r="169" spans="2:8" ht="12.75" customHeight="1">
      <c r="B169" s="96" t="s">
        <v>109</v>
      </c>
      <c r="C169" s="97"/>
      <c r="D169" s="48"/>
      <c r="E169" s="48"/>
      <c r="F169" s="57"/>
      <c r="G169" s="18"/>
      <c r="H169" s="7"/>
    </row>
    <row r="170" spans="2:8" ht="12.75" customHeight="1">
      <c r="B170" s="109" t="s">
        <v>110</v>
      </c>
      <c r="C170" s="110"/>
      <c r="D170" s="48"/>
      <c r="E170" s="48"/>
      <c r="F170" s="57"/>
      <c r="G170" s="18"/>
      <c r="H170" s="7"/>
    </row>
    <row r="171" spans="2:8" ht="12.75" customHeight="1">
      <c r="B171" s="96" t="s">
        <v>111</v>
      </c>
      <c r="C171" s="97"/>
      <c r="D171" s="48">
        <v>2</v>
      </c>
      <c r="E171" s="48">
        <v>2</v>
      </c>
      <c r="F171" s="57"/>
      <c r="G171" s="18"/>
      <c r="H171" s="7"/>
    </row>
    <row r="172" spans="2:8" ht="12.75" customHeight="1">
      <c r="B172" s="96" t="s">
        <v>184</v>
      </c>
      <c r="C172" s="97"/>
      <c r="D172" s="48"/>
      <c r="E172" s="48"/>
      <c r="F172" s="57"/>
      <c r="G172" s="18"/>
      <c r="H172" s="7"/>
    </row>
    <row r="173" spans="2:8" ht="12.75" customHeight="1">
      <c r="B173" s="109" t="s">
        <v>112</v>
      </c>
      <c r="C173" s="110"/>
      <c r="D173" s="48"/>
      <c r="E173" s="48"/>
      <c r="F173" s="57"/>
      <c r="G173" s="18"/>
      <c r="H173" s="7"/>
    </row>
    <row r="174" spans="2:8" ht="12.75" customHeight="1">
      <c r="B174" s="109" t="s">
        <v>192</v>
      </c>
      <c r="C174" s="132"/>
      <c r="D174" s="48"/>
      <c r="E174" s="48"/>
      <c r="F174" s="57"/>
      <c r="G174" s="18"/>
      <c r="H174" s="7"/>
    </row>
    <row r="175" spans="1:8" ht="12.75" customHeight="1">
      <c r="A175" t="s">
        <v>4</v>
      </c>
      <c r="B175" s="109" t="s">
        <v>191</v>
      </c>
      <c r="C175" s="132"/>
      <c r="D175" s="48"/>
      <c r="E175" s="48">
        <v>3672</v>
      </c>
      <c r="F175" s="57"/>
      <c r="G175" s="18"/>
      <c r="H175" s="7"/>
    </row>
    <row r="176" spans="2:8" ht="12.75" customHeight="1">
      <c r="B176" s="133" t="s">
        <v>193</v>
      </c>
      <c r="C176" s="132"/>
      <c r="D176" s="48"/>
      <c r="E176" s="73">
        <v>92</v>
      </c>
      <c r="F176" s="57"/>
      <c r="G176" s="18"/>
      <c r="H176" s="7"/>
    </row>
    <row r="177" spans="2:8" ht="12.75" customHeight="1">
      <c r="B177" s="134" t="s">
        <v>113</v>
      </c>
      <c r="C177" s="110"/>
      <c r="D177" s="48"/>
      <c r="E177" s="48"/>
      <c r="F177" s="57"/>
      <c r="G177" s="18"/>
      <c r="H177" s="7"/>
    </row>
    <row r="178" spans="2:8" ht="12.75" customHeight="1">
      <c r="B178" s="109" t="s">
        <v>154</v>
      </c>
      <c r="C178" s="110"/>
      <c r="D178" s="30">
        <v>153</v>
      </c>
      <c r="E178" s="30">
        <v>39</v>
      </c>
      <c r="F178" s="57">
        <v>0.4149</v>
      </c>
      <c r="G178" s="18"/>
      <c r="H178" s="7"/>
    </row>
    <row r="179" spans="2:8" ht="12.75" customHeight="1">
      <c r="B179" s="96" t="s">
        <v>12</v>
      </c>
      <c r="C179" s="97"/>
      <c r="D179" s="30">
        <v>238</v>
      </c>
      <c r="E179" s="30">
        <v>72</v>
      </c>
      <c r="F179" s="57">
        <v>0.338</v>
      </c>
      <c r="G179" s="18"/>
      <c r="H179" s="7"/>
    </row>
    <row r="180" spans="2:8" ht="12.75" customHeight="1">
      <c r="B180" s="96" t="s">
        <v>155</v>
      </c>
      <c r="C180" s="97"/>
      <c r="D180" s="30">
        <v>284</v>
      </c>
      <c r="E180" s="30">
        <v>332</v>
      </c>
      <c r="F180" s="57">
        <v>1.169</v>
      </c>
      <c r="G180" s="18"/>
      <c r="H180" s="7"/>
    </row>
    <row r="181" spans="2:8" ht="12.75" customHeight="1">
      <c r="B181" s="96" t="s">
        <v>156</v>
      </c>
      <c r="C181" s="97"/>
      <c r="D181" s="30">
        <v>23</v>
      </c>
      <c r="E181" s="30"/>
      <c r="F181" s="57"/>
      <c r="G181" s="18"/>
      <c r="H181" s="7"/>
    </row>
    <row r="182" spans="2:8" ht="12.75" customHeight="1">
      <c r="B182" s="96" t="s">
        <v>157</v>
      </c>
      <c r="C182" s="97"/>
      <c r="D182" s="30"/>
      <c r="E182" s="30"/>
      <c r="F182" s="57"/>
      <c r="G182" s="18"/>
      <c r="H182" s="7"/>
    </row>
    <row r="183" spans="2:8" ht="12.75" customHeight="1">
      <c r="B183" s="96" t="s">
        <v>86</v>
      </c>
      <c r="C183" s="97"/>
      <c r="D183" s="44">
        <v>20</v>
      </c>
      <c r="E183" s="44"/>
      <c r="F183" s="57"/>
      <c r="G183" s="18"/>
      <c r="H183" s="7"/>
    </row>
    <row r="184" spans="2:8" ht="12.75" customHeight="1">
      <c r="B184" s="96" t="s">
        <v>153</v>
      </c>
      <c r="C184" s="97"/>
      <c r="D184" s="34">
        <v>4673</v>
      </c>
      <c r="E184" s="44"/>
      <c r="F184" s="57"/>
      <c r="G184" s="18"/>
      <c r="H184" s="7"/>
    </row>
    <row r="185" spans="2:8" ht="12.75" customHeight="1">
      <c r="B185" s="96" t="s">
        <v>183</v>
      </c>
      <c r="C185" s="97"/>
      <c r="D185" s="36"/>
      <c r="E185" s="69"/>
      <c r="F185" s="57"/>
      <c r="G185" s="18"/>
      <c r="H185" s="7"/>
    </row>
    <row r="186" spans="2:8" ht="11.25" customHeight="1">
      <c r="B186" s="175" t="s">
        <v>121</v>
      </c>
      <c r="C186" s="176"/>
      <c r="D186" s="176"/>
      <c r="E186" s="176"/>
      <c r="F186" s="177"/>
      <c r="G186" s="18"/>
      <c r="H186" s="7"/>
    </row>
    <row r="187" spans="2:8" ht="12.75" customHeight="1">
      <c r="B187" s="96" t="s">
        <v>86</v>
      </c>
      <c r="C187" s="97"/>
      <c r="D187" s="44">
        <v>29</v>
      </c>
      <c r="E187" s="44">
        <v>30</v>
      </c>
      <c r="F187" s="41">
        <f>E187/D187*100%</f>
        <v>1.0344827586206897</v>
      </c>
      <c r="G187" s="18"/>
      <c r="H187" s="7"/>
    </row>
    <row r="188" spans="2:8" ht="12.75" customHeight="1">
      <c r="B188" s="96" t="s">
        <v>153</v>
      </c>
      <c r="C188" s="97"/>
      <c r="D188" s="34">
        <v>5832</v>
      </c>
      <c r="E188" s="34">
        <v>5611</v>
      </c>
      <c r="F188" s="41">
        <f>E188/D188*100%</f>
        <v>0.9621056241426612</v>
      </c>
      <c r="G188" s="18"/>
      <c r="H188" s="7"/>
    </row>
    <row r="189" spans="2:8" ht="12.75" customHeight="1">
      <c r="B189" s="96" t="s">
        <v>183</v>
      </c>
      <c r="C189" s="97"/>
      <c r="D189" s="30"/>
      <c r="E189" s="30"/>
      <c r="F189" s="41"/>
      <c r="G189" s="18"/>
      <c r="H189" s="7"/>
    </row>
    <row r="190" spans="2:8" ht="12.75" customHeight="1">
      <c r="B190" s="175" t="s">
        <v>179</v>
      </c>
      <c r="C190" s="178"/>
      <c r="D190" s="178"/>
      <c r="E190" s="178"/>
      <c r="F190" s="179"/>
      <c r="G190" s="18"/>
      <c r="H190" s="7"/>
    </row>
    <row r="191" spans="2:8" ht="12.75" customHeight="1">
      <c r="B191" s="96" t="s">
        <v>86</v>
      </c>
      <c r="C191" s="97"/>
      <c r="D191" s="38">
        <v>24</v>
      </c>
      <c r="E191" s="38"/>
      <c r="F191" s="31"/>
      <c r="G191" s="18"/>
      <c r="H191" s="7"/>
    </row>
    <row r="192" spans="2:8" ht="12.75" customHeight="1">
      <c r="B192" s="96" t="s">
        <v>153</v>
      </c>
      <c r="C192" s="97"/>
      <c r="D192" s="34">
        <v>8513</v>
      </c>
      <c r="E192" s="70"/>
      <c r="F192" s="31"/>
      <c r="G192" s="18"/>
      <c r="H192" s="7"/>
    </row>
    <row r="193" spans="2:8" ht="12.75" customHeight="1">
      <c r="B193" s="96" t="s">
        <v>183</v>
      </c>
      <c r="C193" s="97"/>
      <c r="D193" s="34"/>
      <c r="E193" s="69"/>
      <c r="F193" s="38"/>
      <c r="G193" s="18"/>
      <c r="H193" s="7"/>
    </row>
    <row r="194" spans="2:8" ht="12" customHeight="1">
      <c r="B194" s="98" t="s">
        <v>41</v>
      </c>
      <c r="C194" s="99"/>
      <c r="D194" s="99"/>
      <c r="E194" s="99"/>
      <c r="F194" s="100"/>
      <c r="G194" s="15"/>
      <c r="H194" s="7"/>
    </row>
    <row r="195" spans="2:8" ht="12.75" customHeight="1">
      <c r="B195" s="96" t="s">
        <v>116</v>
      </c>
      <c r="C195" s="97"/>
      <c r="D195" s="34">
        <v>144.63</v>
      </c>
      <c r="E195" s="54">
        <v>137.04</v>
      </c>
      <c r="F195" s="41">
        <v>0.9475</v>
      </c>
      <c r="G195" s="18"/>
      <c r="H195" s="7"/>
    </row>
    <row r="196" spans="2:8" ht="12.75" customHeight="1">
      <c r="B196" s="96" t="s">
        <v>117</v>
      </c>
      <c r="C196" s="97"/>
      <c r="D196" s="36">
        <v>101.49</v>
      </c>
      <c r="E196" s="54">
        <v>64.08</v>
      </c>
      <c r="F196" s="41">
        <v>0.6314</v>
      </c>
      <c r="G196" s="18"/>
      <c r="H196" s="7"/>
    </row>
    <row r="197" spans="2:8" ht="12.75" customHeight="1">
      <c r="B197" s="96" t="s">
        <v>118</v>
      </c>
      <c r="C197" s="97"/>
      <c r="D197" s="36">
        <v>336.48</v>
      </c>
      <c r="E197" s="54">
        <v>336.346</v>
      </c>
      <c r="F197" s="41">
        <v>0.9996</v>
      </c>
      <c r="G197" s="18"/>
      <c r="H197" s="7"/>
    </row>
    <row r="198" spans="2:8" ht="12.75" customHeight="1">
      <c r="B198" s="96" t="s">
        <v>119</v>
      </c>
      <c r="C198" s="97"/>
      <c r="D198" s="34">
        <v>374.7</v>
      </c>
      <c r="E198" s="79">
        <v>455.89</v>
      </c>
      <c r="F198" s="41">
        <v>1.2167</v>
      </c>
      <c r="G198" s="18"/>
      <c r="H198" s="7"/>
    </row>
    <row r="199" spans="2:8" ht="12.75" customHeight="1">
      <c r="B199" s="96" t="s">
        <v>120</v>
      </c>
      <c r="C199" s="97"/>
      <c r="D199" s="34">
        <v>39.49</v>
      </c>
      <c r="E199" s="54">
        <v>45.38</v>
      </c>
      <c r="F199" s="41">
        <v>1.1492</v>
      </c>
      <c r="G199" s="18"/>
      <c r="H199" s="7"/>
    </row>
    <row r="200" spans="2:8" ht="12.75" customHeight="1">
      <c r="B200" s="96" t="s">
        <v>86</v>
      </c>
      <c r="C200" s="97"/>
      <c r="D200" s="48">
        <v>12</v>
      </c>
      <c r="E200" s="60">
        <v>12</v>
      </c>
      <c r="F200" s="41">
        <v>1</v>
      </c>
      <c r="G200" s="18"/>
      <c r="H200" s="7"/>
    </row>
    <row r="201" spans="2:8" ht="12.75" customHeight="1">
      <c r="B201" s="96" t="s">
        <v>153</v>
      </c>
      <c r="C201" s="97"/>
      <c r="D201" s="30">
        <v>5983.94</v>
      </c>
      <c r="E201" s="72">
        <v>6386.4</v>
      </c>
      <c r="F201" s="41">
        <v>1.0672</v>
      </c>
      <c r="G201" s="18"/>
      <c r="H201" s="7"/>
    </row>
    <row r="202" spans="2:8" ht="12.75" customHeight="1">
      <c r="B202" s="96" t="s">
        <v>183</v>
      </c>
      <c r="C202" s="97"/>
      <c r="D202" s="36">
        <v>430.844</v>
      </c>
      <c r="E202" s="69">
        <v>459.821</v>
      </c>
      <c r="F202" s="41">
        <v>1.0673</v>
      </c>
      <c r="G202" s="18"/>
      <c r="H202" s="7"/>
    </row>
    <row r="203" spans="2:8" ht="12" customHeight="1">
      <c r="B203" s="98" t="s">
        <v>42</v>
      </c>
      <c r="C203" s="99"/>
      <c r="D203" s="99"/>
      <c r="E203" s="99"/>
      <c r="F203" s="100"/>
      <c r="G203" s="15"/>
      <c r="H203" s="7"/>
    </row>
    <row r="204" spans="2:8" ht="12.75" customHeight="1">
      <c r="B204" s="111" t="s">
        <v>158</v>
      </c>
      <c r="C204" s="112"/>
      <c r="D204" s="44"/>
      <c r="E204" s="44"/>
      <c r="F204" s="44"/>
      <c r="G204" s="18"/>
      <c r="H204" s="7"/>
    </row>
    <row r="205" spans="2:8" ht="12.75" customHeight="1">
      <c r="B205" s="111" t="s">
        <v>5</v>
      </c>
      <c r="C205" s="112"/>
      <c r="D205" s="44" t="s">
        <v>250</v>
      </c>
      <c r="E205" s="44" t="s">
        <v>266</v>
      </c>
      <c r="F205" s="44" t="s">
        <v>267</v>
      </c>
      <c r="G205" s="18"/>
      <c r="H205" s="7"/>
    </row>
    <row r="206" spans="2:8" ht="26.25" customHeight="1">
      <c r="B206" s="111" t="s">
        <v>159</v>
      </c>
      <c r="C206" s="112"/>
      <c r="D206" s="44"/>
      <c r="E206" s="44"/>
      <c r="F206" s="44"/>
      <c r="G206" s="18"/>
      <c r="H206" s="7"/>
    </row>
    <row r="207" spans="2:8" ht="14.25" customHeight="1">
      <c r="B207" s="111" t="s">
        <v>160</v>
      </c>
      <c r="C207" s="112"/>
      <c r="D207" s="44"/>
      <c r="E207" s="44"/>
      <c r="F207" s="44"/>
      <c r="G207" s="18"/>
      <c r="H207" s="7"/>
    </row>
    <row r="208" spans="2:8" ht="28.5" customHeight="1">
      <c r="B208" s="111" t="s">
        <v>161</v>
      </c>
      <c r="C208" s="112"/>
      <c r="D208" s="44"/>
      <c r="E208" s="44"/>
      <c r="F208" s="44"/>
      <c r="G208" s="18"/>
      <c r="H208" s="7"/>
    </row>
    <row r="209" spans="2:8" ht="11.25" customHeight="1">
      <c r="B209" s="118" t="s">
        <v>43</v>
      </c>
      <c r="C209" s="119"/>
      <c r="D209" s="119"/>
      <c r="E209" s="119"/>
      <c r="F209" s="120"/>
      <c r="G209" s="15"/>
      <c r="H209" s="7"/>
    </row>
    <row r="210" spans="2:8" ht="12.75" customHeight="1" hidden="1">
      <c r="B210" s="113" t="s">
        <v>1</v>
      </c>
      <c r="C210" s="114"/>
      <c r="D210" s="114"/>
      <c r="E210" s="114"/>
      <c r="F210" s="117"/>
      <c r="G210" s="15"/>
      <c r="H210" s="7"/>
    </row>
    <row r="211" spans="2:8" ht="12.75">
      <c r="B211" s="96" t="s">
        <v>15</v>
      </c>
      <c r="C211" s="97"/>
      <c r="D211" s="36">
        <v>4926.12</v>
      </c>
      <c r="E211" s="34">
        <v>3812</v>
      </c>
      <c r="F211" s="41">
        <v>0.7738</v>
      </c>
      <c r="G211" s="18"/>
      <c r="H211" s="7"/>
    </row>
    <row r="212" spans="2:8" ht="12.75" customHeight="1">
      <c r="B212" s="96" t="s">
        <v>18</v>
      </c>
      <c r="C212" s="97"/>
      <c r="D212" s="36">
        <v>150</v>
      </c>
      <c r="E212" s="30">
        <v>0</v>
      </c>
      <c r="F212" s="41"/>
      <c r="G212" s="15"/>
      <c r="H212" s="7"/>
    </row>
    <row r="213" spans="2:8" ht="12.75" customHeight="1" hidden="1">
      <c r="B213" s="96" t="s">
        <v>14</v>
      </c>
      <c r="C213" s="97"/>
      <c r="D213" s="30"/>
      <c r="E213" s="44"/>
      <c r="F213" s="43"/>
      <c r="G213" s="18"/>
      <c r="H213" s="7"/>
    </row>
    <row r="214" spans="2:8" ht="25.5" customHeight="1">
      <c r="B214" s="96" t="s">
        <v>64</v>
      </c>
      <c r="C214" s="97"/>
      <c r="D214" s="30">
        <v>4833.8</v>
      </c>
      <c r="E214" s="30">
        <v>720</v>
      </c>
      <c r="F214" s="41">
        <v>0.149</v>
      </c>
      <c r="G214" s="18"/>
      <c r="H214" s="7"/>
    </row>
    <row r="215" spans="2:8" ht="12" customHeight="1">
      <c r="B215" s="98" t="s">
        <v>46</v>
      </c>
      <c r="C215" s="99"/>
      <c r="D215" s="99"/>
      <c r="E215" s="99"/>
      <c r="F215" s="100"/>
      <c r="G215" s="15"/>
      <c r="H215" s="7"/>
    </row>
    <row r="216" spans="2:8" ht="12.75">
      <c r="B216" s="130" t="s">
        <v>162</v>
      </c>
      <c r="C216" s="130"/>
      <c r="D216" s="45"/>
      <c r="E216" s="40">
        <v>84.267</v>
      </c>
      <c r="F216" s="33" t="s">
        <v>220</v>
      </c>
      <c r="G216" s="15"/>
      <c r="H216" s="7"/>
    </row>
    <row r="217" spans="2:8" ht="26.25" customHeight="1">
      <c r="B217" s="96" t="s">
        <v>199</v>
      </c>
      <c r="C217" s="97"/>
      <c r="D217" s="32"/>
      <c r="E217" s="75">
        <v>14.267</v>
      </c>
      <c r="F217" s="33"/>
      <c r="G217" s="15"/>
      <c r="H217" s="7"/>
    </row>
    <row r="218" spans="2:8" ht="26.25" customHeight="1">
      <c r="B218" s="96" t="s">
        <v>215</v>
      </c>
      <c r="C218" s="108"/>
      <c r="D218" s="32"/>
      <c r="E218" s="35">
        <v>41</v>
      </c>
      <c r="F218" s="33"/>
      <c r="G218" s="15"/>
      <c r="H218" s="7"/>
    </row>
    <row r="219" spans="2:8" ht="27.75" customHeight="1">
      <c r="B219" s="96" t="s">
        <v>212</v>
      </c>
      <c r="C219" s="97"/>
      <c r="D219" s="32"/>
      <c r="E219" s="35">
        <v>31</v>
      </c>
      <c r="F219" s="33"/>
      <c r="G219" s="15"/>
      <c r="H219" s="7"/>
    </row>
    <row r="220" spans="2:8" ht="12" customHeight="1">
      <c r="B220" s="98" t="s">
        <v>88</v>
      </c>
      <c r="C220" s="99"/>
      <c r="D220" s="99"/>
      <c r="E220" s="99"/>
      <c r="F220" s="100"/>
      <c r="G220" s="18"/>
      <c r="H220" s="7"/>
    </row>
    <row r="221" spans="2:8" ht="11.25" customHeight="1">
      <c r="B221" s="113" t="s">
        <v>163</v>
      </c>
      <c r="C221" s="114"/>
      <c r="D221" s="115"/>
      <c r="E221" s="115"/>
      <c r="F221" s="116"/>
      <c r="G221" s="18"/>
      <c r="H221" s="7"/>
    </row>
    <row r="222" spans="2:8" ht="11.25" customHeight="1">
      <c r="B222" s="189" t="s">
        <v>251</v>
      </c>
      <c r="C222" s="190"/>
      <c r="D222" s="8"/>
      <c r="E222" s="8">
        <v>1024.5</v>
      </c>
      <c r="F222" s="8"/>
      <c r="G222" s="18"/>
      <c r="H222" s="7"/>
    </row>
    <row r="223" spans="2:8" ht="11.25" customHeight="1">
      <c r="B223" s="189" t="s">
        <v>252</v>
      </c>
      <c r="C223" s="190"/>
      <c r="D223" s="8"/>
      <c r="E223" s="8">
        <v>854</v>
      </c>
      <c r="F223" s="8"/>
      <c r="G223" s="18"/>
      <c r="H223" s="7"/>
    </row>
    <row r="224" spans="2:8" ht="24.75" customHeight="1">
      <c r="B224" s="191" t="s">
        <v>253</v>
      </c>
      <c r="C224" s="192"/>
      <c r="D224" s="8"/>
      <c r="E224" s="8">
        <v>195.2</v>
      </c>
      <c r="F224" s="8"/>
      <c r="G224" s="18"/>
      <c r="H224" s="7"/>
    </row>
    <row r="225" spans="2:8" ht="11.25" customHeight="1">
      <c r="B225" s="125" t="s">
        <v>254</v>
      </c>
      <c r="C225" s="131"/>
      <c r="D225" s="38"/>
      <c r="E225" s="38">
        <v>628.4</v>
      </c>
      <c r="F225" s="38"/>
      <c r="G225" s="18"/>
      <c r="H225" s="7"/>
    </row>
    <row r="226" spans="2:8" ht="11.25" customHeight="1">
      <c r="B226" s="125" t="s">
        <v>255</v>
      </c>
      <c r="C226" s="192"/>
      <c r="D226" s="38"/>
      <c r="E226" s="38">
        <v>43.3</v>
      </c>
      <c r="F226" s="38"/>
      <c r="G226" s="18"/>
      <c r="H226" s="7"/>
    </row>
    <row r="227" spans="2:8" ht="14.25" customHeight="1">
      <c r="B227" s="94" t="s">
        <v>68</v>
      </c>
      <c r="C227" s="95"/>
      <c r="D227" s="45">
        <v>523.64</v>
      </c>
      <c r="E227" s="45">
        <f>SUM(E222:E226)</f>
        <v>2745.4</v>
      </c>
      <c r="F227" s="33" t="s">
        <v>256</v>
      </c>
      <c r="G227" s="18"/>
      <c r="H227" s="7"/>
    </row>
    <row r="228" spans="2:8" ht="12" customHeight="1">
      <c r="B228" s="101" t="s">
        <v>164</v>
      </c>
      <c r="C228" s="102"/>
      <c r="D228" s="103"/>
      <c r="E228" s="103"/>
      <c r="F228" s="104"/>
      <c r="G228" s="18"/>
      <c r="H228" s="7"/>
    </row>
    <row r="229" spans="2:8" ht="12" customHeight="1">
      <c r="B229" s="150" t="s">
        <v>207</v>
      </c>
      <c r="C229" s="151"/>
      <c r="D229" s="38"/>
      <c r="E229" s="38">
        <v>252.3</v>
      </c>
      <c r="F229" s="38"/>
      <c r="G229" s="18"/>
      <c r="H229" s="7"/>
    </row>
    <row r="230" spans="2:8" ht="12" customHeight="1">
      <c r="B230" s="96" t="s">
        <v>208</v>
      </c>
      <c r="C230" s="97"/>
      <c r="D230" s="38"/>
      <c r="E230" s="38">
        <v>15.6</v>
      </c>
      <c r="F230" s="38"/>
      <c r="G230" s="18"/>
      <c r="H230" s="7"/>
    </row>
    <row r="231" spans="2:8" ht="12" customHeight="1">
      <c r="B231" s="96" t="s">
        <v>209</v>
      </c>
      <c r="C231" s="97"/>
      <c r="D231" s="38"/>
      <c r="E231" s="38">
        <v>35.6</v>
      </c>
      <c r="F231" s="38"/>
      <c r="G231" s="18"/>
      <c r="H231" s="7"/>
    </row>
    <row r="232" spans="2:8" ht="12" customHeight="1">
      <c r="B232" s="96" t="s">
        <v>210</v>
      </c>
      <c r="C232" s="97"/>
      <c r="D232" s="38"/>
      <c r="E232" s="38">
        <v>2230.1</v>
      </c>
      <c r="F232" s="38"/>
      <c r="G232" s="18"/>
      <c r="H232" s="7"/>
    </row>
    <row r="233" spans="2:8" ht="12" customHeight="1">
      <c r="B233" s="96" t="s">
        <v>211</v>
      </c>
      <c r="C233" s="97"/>
      <c r="D233" s="38"/>
      <c r="E233" s="38">
        <v>855.7</v>
      </c>
      <c r="F233" s="38"/>
      <c r="G233" s="18"/>
      <c r="H233" s="7"/>
    </row>
    <row r="234" spans="2:8" ht="12" customHeight="1">
      <c r="B234" s="96" t="s">
        <v>233</v>
      </c>
      <c r="C234" s="108"/>
      <c r="D234" s="38"/>
      <c r="E234" s="38">
        <v>5.7</v>
      </c>
      <c r="F234" s="38"/>
      <c r="G234" s="18"/>
      <c r="H234" s="7"/>
    </row>
    <row r="235" spans="2:8" ht="14.25" customHeight="1">
      <c r="B235" s="94" t="s">
        <v>69</v>
      </c>
      <c r="C235" s="95"/>
      <c r="D235" s="45">
        <v>4903.01</v>
      </c>
      <c r="E235" s="45">
        <f>SUM(E229:E234)</f>
        <v>3395</v>
      </c>
      <c r="F235" s="33">
        <v>0.6924</v>
      </c>
      <c r="G235" s="18"/>
      <c r="H235" s="7"/>
    </row>
    <row r="236" spans="2:8" ht="12" customHeight="1">
      <c r="B236" s="101" t="s">
        <v>165</v>
      </c>
      <c r="C236" s="103"/>
      <c r="D236" s="103"/>
      <c r="E236" s="103"/>
      <c r="F236" s="104"/>
      <c r="G236" s="18"/>
      <c r="H236" s="7"/>
    </row>
    <row r="237" spans="2:8" ht="12" customHeight="1">
      <c r="B237" s="193" t="s">
        <v>221</v>
      </c>
      <c r="C237" s="194"/>
      <c r="D237" s="74"/>
      <c r="E237" s="38">
        <v>93.7</v>
      </c>
      <c r="F237" s="38"/>
      <c r="G237" s="18"/>
      <c r="H237" s="7"/>
    </row>
    <row r="238" spans="2:8" ht="12" customHeight="1">
      <c r="B238" s="107" t="s">
        <v>203</v>
      </c>
      <c r="C238" s="106"/>
      <c r="D238" s="38"/>
      <c r="E238" s="38">
        <v>2020.9</v>
      </c>
      <c r="F238" s="38"/>
      <c r="G238" s="18"/>
      <c r="H238" s="7"/>
    </row>
    <row r="239" spans="2:8" ht="12" customHeight="1">
      <c r="B239" s="107" t="s">
        <v>204</v>
      </c>
      <c r="C239" s="106"/>
      <c r="D239" s="38"/>
      <c r="E239" s="38">
        <v>1604.8</v>
      </c>
      <c r="F239" s="38"/>
      <c r="G239" s="18"/>
      <c r="H239" s="7"/>
    </row>
    <row r="240" spans="2:8" ht="12" customHeight="1">
      <c r="B240" s="107" t="s">
        <v>231</v>
      </c>
      <c r="C240" s="106"/>
      <c r="D240" s="38"/>
      <c r="E240" s="38">
        <v>716.2</v>
      </c>
      <c r="F240" s="38"/>
      <c r="G240" s="18"/>
      <c r="H240" s="7"/>
    </row>
    <row r="241" spans="2:8" ht="26.25" customHeight="1">
      <c r="B241" s="107" t="s">
        <v>205</v>
      </c>
      <c r="C241" s="106"/>
      <c r="D241" s="45"/>
      <c r="E241" s="38">
        <v>146.7</v>
      </c>
      <c r="F241" s="45"/>
      <c r="G241" s="18"/>
      <c r="H241" s="7"/>
    </row>
    <row r="242" spans="2:8" ht="15" customHeight="1">
      <c r="B242" s="107" t="s">
        <v>206</v>
      </c>
      <c r="C242" s="106"/>
      <c r="D242" s="45"/>
      <c r="E242" s="38">
        <v>51.1</v>
      </c>
      <c r="F242" s="45"/>
      <c r="G242" s="18"/>
      <c r="H242" s="7"/>
    </row>
    <row r="243" spans="2:8" ht="15" customHeight="1">
      <c r="B243" s="107" t="s">
        <v>222</v>
      </c>
      <c r="C243" s="188"/>
      <c r="D243" s="45"/>
      <c r="E243" s="38">
        <v>15.7</v>
      </c>
      <c r="F243" s="45"/>
      <c r="G243" s="18"/>
      <c r="H243" s="7"/>
    </row>
    <row r="244" spans="2:8" ht="15" customHeight="1">
      <c r="B244" s="107" t="s">
        <v>223</v>
      </c>
      <c r="C244" s="188"/>
      <c r="D244" s="45"/>
      <c r="E244" s="38">
        <v>7.2</v>
      </c>
      <c r="F244" s="45"/>
      <c r="G244" s="18"/>
      <c r="H244" s="7"/>
    </row>
    <row r="245" spans="2:8" ht="15" customHeight="1">
      <c r="B245" s="107" t="s">
        <v>224</v>
      </c>
      <c r="C245" s="188"/>
      <c r="D245" s="45"/>
      <c r="E245" s="38">
        <v>14.1</v>
      </c>
      <c r="F245" s="45"/>
      <c r="G245" s="18"/>
      <c r="H245" s="7"/>
    </row>
    <row r="246" spans="2:8" ht="15" customHeight="1">
      <c r="B246" s="107" t="s">
        <v>225</v>
      </c>
      <c r="C246" s="188"/>
      <c r="D246" s="45"/>
      <c r="E246" s="38">
        <v>4.7</v>
      </c>
      <c r="F246" s="45"/>
      <c r="G246" s="18"/>
      <c r="H246" s="7"/>
    </row>
    <row r="247" spans="2:8" ht="15" customHeight="1">
      <c r="B247" s="107" t="s">
        <v>226</v>
      </c>
      <c r="C247" s="188"/>
      <c r="D247" s="45"/>
      <c r="E247" s="38">
        <v>0.7</v>
      </c>
      <c r="F247" s="45"/>
      <c r="G247" s="18"/>
      <c r="H247" s="7"/>
    </row>
    <row r="248" spans="2:8" ht="15" customHeight="1">
      <c r="B248" s="107" t="s">
        <v>227</v>
      </c>
      <c r="C248" s="188"/>
      <c r="D248" s="45"/>
      <c r="E248" s="38">
        <v>58.8</v>
      </c>
      <c r="F248" s="45"/>
      <c r="G248" s="18"/>
      <c r="H248" s="7"/>
    </row>
    <row r="249" spans="2:8" ht="15" customHeight="1">
      <c r="B249" s="107" t="s">
        <v>228</v>
      </c>
      <c r="C249" s="188"/>
      <c r="D249" s="45"/>
      <c r="E249" s="38">
        <v>12.9</v>
      </c>
      <c r="F249" s="45"/>
      <c r="G249" s="18"/>
      <c r="H249" s="7"/>
    </row>
    <row r="250" spans="2:8" ht="15" customHeight="1">
      <c r="B250" s="107" t="s">
        <v>237</v>
      </c>
      <c r="C250" s="188"/>
      <c r="D250" s="45"/>
      <c r="E250" s="38">
        <v>14.3</v>
      </c>
      <c r="F250" s="45"/>
      <c r="G250" s="18"/>
      <c r="H250" s="7"/>
    </row>
    <row r="251" spans="2:8" ht="15" customHeight="1">
      <c r="B251" s="107" t="s">
        <v>229</v>
      </c>
      <c r="C251" s="188"/>
      <c r="D251" s="45"/>
      <c r="E251" s="38">
        <v>6</v>
      </c>
      <c r="F251" s="45"/>
      <c r="G251" s="18"/>
      <c r="H251" s="7"/>
    </row>
    <row r="252" spans="2:8" ht="15" customHeight="1">
      <c r="B252" s="107" t="s">
        <v>230</v>
      </c>
      <c r="C252" s="188"/>
      <c r="D252" s="45"/>
      <c r="E252" s="38">
        <v>21.7</v>
      </c>
      <c r="F252" s="45"/>
      <c r="G252" s="18"/>
      <c r="H252" s="7"/>
    </row>
    <row r="253" spans="2:8" ht="15" customHeight="1">
      <c r="B253" s="107" t="s">
        <v>232</v>
      </c>
      <c r="C253" s="188"/>
      <c r="D253" s="45"/>
      <c r="E253" s="38">
        <v>78.7</v>
      </c>
      <c r="F253" s="45"/>
      <c r="G253" s="18"/>
      <c r="H253" s="7"/>
    </row>
    <row r="254" spans="2:8" ht="15" customHeight="1">
      <c r="B254" s="107" t="s">
        <v>246</v>
      </c>
      <c r="C254" s="188"/>
      <c r="D254" s="45"/>
      <c r="E254" s="38">
        <v>2.6</v>
      </c>
      <c r="F254" s="45"/>
      <c r="G254" s="18"/>
      <c r="H254" s="7"/>
    </row>
    <row r="255" spans="2:8" ht="15" customHeight="1">
      <c r="B255" s="107" t="s">
        <v>247</v>
      </c>
      <c r="C255" s="188"/>
      <c r="D255" s="45"/>
      <c r="E255" s="38">
        <v>33.8</v>
      </c>
      <c r="F255" s="45"/>
      <c r="G255" s="18"/>
      <c r="H255" s="7"/>
    </row>
    <row r="256" spans="2:8" ht="15" customHeight="1">
      <c r="B256" s="107" t="s">
        <v>248</v>
      </c>
      <c r="C256" s="188"/>
      <c r="D256" s="45"/>
      <c r="E256" s="38">
        <v>21.6</v>
      </c>
      <c r="F256" s="45"/>
      <c r="G256" s="18"/>
      <c r="H256" s="7"/>
    </row>
    <row r="257" spans="2:8" ht="14.25" customHeight="1">
      <c r="B257" s="105" t="s">
        <v>68</v>
      </c>
      <c r="C257" s="106"/>
      <c r="D257" s="45">
        <v>4812.82</v>
      </c>
      <c r="E257" s="45">
        <f>SUM(E237:E256)</f>
        <v>4926.2</v>
      </c>
      <c r="F257" s="33">
        <v>1.0122</v>
      </c>
      <c r="G257" s="18"/>
      <c r="H257" s="7"/>
    </row>
    <row r="258" spans="2:8" ht="14.25" customHeight="1">
      <c r="B258" s="105" t="s">
        <v>166</v>
      </c>
      <c r="C258" s="195"/>
      <c r="D258" s="45">
        <v>17.97</v>
      </c>
      <c r="E258" s="45">
        <v>39.3</v>
      </c>
      <c r="F258" s="33" t="s">
        <v>257</v>
      </c>
      <c r="G258" s="18"/>
      <c r="H258" s="7"/>
    </row>
    <row r="259" spans="2:8" ht="14.25" customHeight="1">
      <c r="B259" s="107" t="s">
        <v>166</v>
      </c>
      <c r="C259" s="106"/>
      <c r="D259" s="38">
        <v>17.97</v>
      </c>
      <c r="E259" s="38">
        <v>39.3</v>
      </c>
      <c r="F259" s="31" t="s">
        <v>257</v>
      </c>
      <c r="G259" s="18"/>
      <c r="H259" s="7"/>
    </row>
    <row r="260" spans="2:8" ht="14.25" customHeight="1">
      <c r="B260" s="94" t="s">
        <v>67</v>
      </c>
      <c r="C260" s="95"/>
      <c r="D260" s="45">
        <v>10266.44</v>
      </c>
      <c r="E260" s="39">
        <v>11105.9</v>
      </c>
      <c r="F260" s="33" t="s">
        <v>258</v>
      </c>
      <c r="G260" s="18"/>
      <c r="H260" s="7"/>
    </row>
    <row r="261" spans="2:8" ht="12" customHeight="1">
      <c r="B261" s="98" t="s">
        <v>89</v>
      </c>
      <c r="C261" s="99"/>
      <c r="D261" s="99"/>
      <c r="E261" s="99"/>
      <c r="F261" s="100"/>
      <c r="G261" s="18"/>
      <c r="H261" s="7"/>
    </row>
    <row r="262" spans="2:8" ht="11.25" customHeight="1">
      <c r="B262" s="101" t="s">
        <v>163</v>
      </c>
      <c r="C262" s="102"/>
      <c r="D262" s="103"/>
      <c r="E262" s="103"/>
      <c r="F262" s="104"/>
      <c r="G262" s="18"/>
      <c r="H262" s="7"/>
    </row>
    <row r="263" spans="2:8" ht="14.25" customHeight="1">
      <c r="B263" s="96" t="s">
        <v>90</v>
      </c>
      <c r="C263" s="97"/>
      <c r="D263" s="34"/>
      <c r="E263" s="34">
        <v>511.9</v>
      </c>
      <c r="F263" s="31"/>
      <c r="G263" s="18"/>
      <c r="H263" s="7"/>
    </row>
    <row r="264" spans="2:8" ht="14.25" customHeight="1">
      <c r="B264" s="96" t="s">
        <v>238</v>
      </c>
      <c r="C264" s="108"/>
      <c r="D264" s="34"/>
      <c r="E264" s="34">
        <v>50.8</v>
      </c>
      <c r="F264" s="31"/>
      <c r="G264" s="18"/>
      <c r="H264" s="7"/>
    </row>
    <row r="265" spans="2:8" ht="14.25" customHeight="1">
      <c r="B265" s="96" t="s">
        <v>264</v>
      </c>
      <c r="C265" s="108"/>
      <c r="D265" s="34"/>
      <c r="E265" s="34">
        <v>207.4</v>
      </c>
      <c r="F265" s="31"/>
      <c r="G265" s="18"/>
      <c r="H265" s="7"/>
    </row>
    <row r="266" spans="2:8" ht="14.25" customHeight="1">
      <c r="B266" s="94" t="s">
        <v>68</v>
      </c>
      <c r="C266" s="95"/>
      <c r="D266" s="39">
        <v>1435.7</v>
      </c>
      <c r="E266" s="39">
        <f>SUM(E263:E265)</f>
        <v>770.0999999999999</v>
      </c>
      <c r="F266" s="33">
        <v>0.5364</v>
      </c>
      <c r="G266" s="18"/>
      <c r="H266" s="7"/>
    </row>
    <row r="267" spans="2:8" ht="14.25" customHeight="1">
      <c r="B267" s="101" t="s">
        <v>167</v>
      </c>
      <c r="C267" s="103"/>
      <c r="D267" s="103"/>
      <c r="E267" s="103"/>
      <c r="F267" s="104"/>
      <c r="G267" s="18"/>
      <c r="H267" s="7"/>
    </row>
    <row r="268" spans="2:8" ht="14.25" customHeight="1">
      <c r="B268" s="193" t="s">
        <v>202</v>
      </c>
      <c r="C268" s="194"/>
      <c r="D268" s="38"/>
      <c r="E268" s="38">
        <v>56.2</v>
      </c>
      <c r="F268" s="38"/>
      <c r="G268" s="18"/>
      <c r="H268" s="7"/>
    </row>
    <row r="269" spans="2:8" ht="14.25" customHeight="1">
      <c r="B269" s="107" t="s">
        <v>203</v>
      </c>
      <c r="C269" s="106"/>
      <c r="D269" s="38"/>
      <c r="E269" s="38">
        <v>401.2</v>
      </c>
      <c r="F269" s="38"/>
      <c r="G269" s="18"/>
      <c r="H269" s="7"/>
    </row>
    <row r="270" spans="2:8" ht="14.25" customHeight="1">
      <c r="B270" s="107" t="s">
        <v>204</v>
      </c>
      <c r="C270" s="106"/>
      <c r="D270" s="38"/>
      <c r="E270" s="38">
        <v>1813.9</v>
      </c>
      <c r="F270" s="38"/>
      <c r="G270" s="18"/>
      <c r="H270" s="7"/>
    </row>
    <row r="271" spans="2:8" ht="14.25" customHeight="1">
      <c r="B271" s="96" t="s">
        <v>217</v>
      </c>
      <c r="C271" s="108"/>
      <c r="D271" s="34"/>
      <c r="E271" s="34">
        <v>231.9</v>
      </c>
      <c r="F271" s="31"/>
      <c r="G271" s="18"/>
      <c r="H271" s="7"/>
    </row>
    <row r="272" spans="2:8" ht="14.25" customHeight="1">
      <c r="B272" s="107" t="s">
        <v>218</v>
      </c>
      <c r="C272" s="188"/>
      <c r="D272" s="38"/>
      <c r="E272" s="34">
        <v>10</v>
      </c>
      <c r="F272" s="38"/>
      <c r="G272" s="18"/>
      <c r="H272" s="7"/>
    </row>
    <row r="273" spans="2:8" ht="14.25" customHeight="1">
      <c r="B273" s="107" t="s">
        <v>219</v>
      </c>
      <c r="C273" s="188"/>
      <c r="D273" s="38"/>
      <c r="E273" s="38">
        <v>0.5</v>
      </c>
      <c r="F273" s="38"/>
      <c r="G273" s="18"/>
      <c r="H273" s="7"/>
    </row>
    <row r="274" spans="2:8" ht="14.25" customHeight="1">
      <c r="B274" s="107" t="s">
        <v>244</v>
      </c>
      <c r="C274" s="188"/>
      <c r="D274" s="38"/>
      <c r="E274" s="38">
        <v>4.8</v>
      </c>
      <c r="F274" s="38"/>
      <c r="G274" s="18"/>
      <c r="H274" s="7"/>
    </row>
    <row r="275" spans="2:8" ht="14.25" customHeight="1">
      <c r="B275" s="107" t="s">
        <v>245</v>
      </c>
      <c r="C275" s="188"/>
      <c r="D275" s="38"/>
      <c r="E275" s="38">
        <v>11.4</v>
      </c>
      <c r="F275" s="38"/>
      <c r="G275" s="18"/>
      <c r="H275" s="7"/>
    </row>
    <row r="276" spans="2:8" ht="29.25" customHeight="1">
      <c r="B276" s="107" t="s">
        <v>205</v>
      </c>
      <c r="C276" s="106"/>
      <c r="D276" s="38"/>
      <c r="E276" s="38">
        <v>16.8</v>
      </c>
      <c r="F276" s="38"/>
      <c r="G276" s="18"/>
      <c r="H276" s="7"/>
    </row>
    <row r="277" spans="2:8" ht="15.75" customHeight="1">
      <c r="B277" s="107" t="s">
        <v>265</v>
      </c>
      <c r="C277" s="188"/>
      <c r="D277" s="38"/>
      <c r="E277" s="38">
        <v>34.3</v>
      </c>
      <c r="F277" s="38"/>
      <c r="G277" s="18"/>
      <c r="H277" s="7"/>
    </row>
    <row r="278" spans="2:8" ht="14.25" customHeight="1">
      <c r="B278" s="94" t="s">
        <v>68</v>
      </c>
      <c r="C278" s="95"/>
      <c r="D278" s="45">
        <v>2625.27</v>
      </c>
      <c r="E278" s="39">
        <f>SUM(E268:E277)</f>
        <v>2581.000000000001</v>
      </c>
      <c r="F278" s="33">
        <v>0.9831</v>
      </c>
      <c r="G278" s="18"/>
      <c r="H278" s="7"/>
    </row>
    <row r="279" spans="2:8" ht="14.25" customHeight="1">
      <c r="B279" s="101" t="s">
        <v>164</v>
      </c>
      <c r="C279" s="102"/>
      <c r="D279" s="103"/>
      <c r="E279" s="103"/>
      <c r="F279" s="104"/>
      <c r="G279" s="18"/>
      <c r="H279" s="7"/>
    </row>
    <row r="280" spans="2:8" ht="14.25" customHeight="1">
      <c r="B280" s="96" t="s">
        <v>211</v>
      </c>
      <c r="C280" s="97"/>
      <c r="D280" s="38"/>
      <c r="E280" s="38">
        <v>220.2</v>
      </c>
      <c r="F280" s="38"/>
      <c r="G280" s="18"/>
      <c r="H280" s="7"/>
    </row>
    <row r="281" spans="2:8" ht="14.25" customHeight="1">
      <c r="B281" s="193" t="s">
        <v>216</v>
      </c>
      <c r="C281" s="196"/>
      <c r="D281" s="38"/>
      <c r="E281" s="38">
        <v>23.9</v>
      </c>
      <c r="F281" s="38"/>
      <c r="G281" s="18"/>
      <c r="H281" s="7"/>
    </row>
    <row r="282" spans="2:8" ht="14.25" customHeight="1">
      <c r="B282" s="193" t="s">
        <v>239</v>
      </c>
      <c r="C282" s="194"/>
      <c r="D282" s="38"/>
      <c r="E282" s="38">
        <v>18.6</v>
      </c>
      <c r="F282" s="38"/>
      <c r="G282" s="18"/>
      <c r="H282" s="7"/>
    </row>
    <row r="283" spans="2:8" ht="14.25" customHeight="1">
      <c r="B283" s="193" t="s">
        <v>240</v>
      </c>
      <c r="C283" s="194"/>
      <c r="D283" s="38"/>
      <c r="E283" s="38">
        <v>12.6</v>
      </c>
      <c r="F283" s="38"/>
      <c r="G283" s="18"/>
      <c r="H283" s="7"/>
    </row>
    <row r="284" spans="2:8" ht="14.25" customHeight="1">
      <c r="B284" s="94" t="s">
        <v>68</v>
      </c>
      <c r="C284" s="95"/>
      <c r="D284" s="39">
        <v>582.08</v>
      </c>
      <c r="E284" s="39">
        <f>SUM(E280:E283)</f>
        <v>275.3</v>
      </c>
      <c r="F284" s="33">
        <v>0.473</v>
      </c>
      <c r="G284" s="18"/>
      <c r="H284" s="7"/>
    </row>
    <row r="285" spans="2:8" ht="14.25" customHeight="1">
      <c r="B285" s="94" t="s">
        <v>70</v>
      </c>
      <c r="C285" s="95"/>
      <c r="D285" s="39">
        <v>4643.05</v>
      </c>
      <c r="E285" s="45">
        <v>3626.4</v>
      </c>
      <c r="F285" s="33">
        <v>0.781</v>
      </c>
      <c r="G285" s="18"/>
      <c r="H285" s="7"/>
    </row>
    <row r="286" spans="2:10" ht="12.75" customHeight="1">
      <c r="B286" s="94" t="s">
        <v>78</v>
      </c>
      <c r="C286" s="95"/>
      <c r="D286" s="39">
        <v>24819.41</v>
      </c>
      <c r="E286" s="40">
        <v>19348.567</v>
      </c>
      <c r="F286" s="91">
        <v>0.7796</v>
      </c>
      <c r="G286" s="18"/>
      <c r="H286" s="7"/>
      <c r="J286" s="3"/>
    </row>
    <row r="287" spans="2:10" ht="12" customHeight="1">
      <c r="B287" s="101" t="s">
        <v>189</v>
      </c>
      <c r="C287" s="102"/>
      <c r="D287" s="102"/>
      <c r="E287" s="102"/>
      <c r="F287" s="124"/>
      <c r="G287" s="18"/>
      <c r="H287" s="7"/>
      <c r="J287" s="3"/>
    </row>
    <row r="288" spans="2:10" ht="13.5" customHeight="1">
      <c r="B288" s="96" t="s">
        <v>32</v>
      </c>
      <c r="C288" s="97"/>
      <c r="D288" s="48">
        <v>93</v>
      </c>
      <c r="E288" s="48">
        <v>62</v>
      </c>
      <c r="F288" s="41">
        <v>0.6667</v>
      </c>
      <c r="G288" s="18"/>
      <c r="H288" s="7"/>
      <c r="J288" s="3"/>
    </row>
    <row r="289" spans="2:10" ht="13.5" customHeight="1">
      <c r="B289" s="96" t="s">
        <v>3</v>
      </c>
      <c r="C289" s="97"/>
      <c r="D289" s="34">
        <v>0.82</v>
      </c>
      <c r="E289" s="38">
        <v>0.69</v>
      </c>
      <c r="F289" s="41">
        <v>0.8415</v>
      </c>
      <c r="G289" s="18"/>
      <c r="H289" s="7"/>
      <c r="J289" s="3"/>
    </row>
    <row r="290" spans="2:10" ht="15.75" customHeight="1">
      <c r="B290" s="96" t="s">
        <v>91</v>
      </c>
      <c r="C290" s="97"/>
      <c r="D290" s="44">
        <v>48</v>
      </c>
      <c r="E290" s="38"/>
      <c r="F290" s="41"/>
      <c r="G290" s="18"/>
      <c r="H290" s="7"/>
      <c r="J290" s="3"/>
    </row>
    <row r="291" spans="2:10" ht="12.75" customHeight="1">
      <c r="B291" s="96" t="s">
        <v>132</v>
      </c>
      <c r="C291" s="97"/>
      <c r="D291" s="44">
        <v>4</v>
      </c>
      <c r="E291" s="38">
        <v>4</v>
      </c>
      <c r="F291" s="43">
        <v>1</v>
      </c>
      <c r="G291" s="18"/>
      <c r="H291" s="7"/>
      <c r="J291" s="3"/>
    </row>
    <row r="292" spans="2:10" ht="12.75" customHeight="1">
      <c r="B292" s="98" t="s">
        <v>37</v>
      </c>
      <c r="C292" s="99"/>
      <c r="D292" s="99"/>
      <c r="E292" s="100"/>
      <c r="F292" s="14"/>
      <c r="G292" s="18"/>
      <c r="H292" s="7"/>
      <c r="J292" s="3"/>
    </row>
    <row r="293" spans="2:10" ht="12.75">
      <c r="B293" s="96" t="s">
        <v>33</v>
      </c>
      <c r="C293" s="97"/>
      <c r="D293" s="44">
        <v>67</v>
      </c>
      <c r="E293" s="44">
        <v>84</v>
      </c>
      <c r="F293" s="41">
        <v>1.2537</v>
      </c>
      <c r="G293" s="18"/>
      <c r="H293" s="7"/>
      <c r="J293" s="3"/>
    </row>
    <row r="294" spans="2:8" ht="12.75" customHeight="1" hidden="1">
      <c r="B294" s="109" t="s">
        <v>34</v>
      </c>
      <c r="C294" s="110"/>
      <c r="D294" s="30"/>
      <c r="E294" s="30"/>
      <c r="F294" s="43"/>
      <c r="G294" s="18"/>
      <c r="H294" s="7"/>
    </row>
    <row r="295" spans="2:8" ht="12.75">
      <c r="B295" s="107" t="s">
        <v>34</v>
      </c>
      <c r="C295" s="106"/>
      <c r="D295" s="44">
        <v>213</v>
      </c>
      <c r="E295" s="44">
        <v>186</v>
      </c>
      <c r="F295" s="41">
        <v>0.8732</v>
      </c>
      <c r="G295" s="18"/>
      <c r="H295" s="7"/>
    </row>
    <row r="296" spans="2:8" ht="12.75">
      <c r="B296" s="107" t="s">
        <v>75</v>
      </c>
      <c r="C296" s="106"/>
      <c r="D296" s="44">
        <v>37</v>
      </c>
      <c r="E296" s="44">
        <v>30</v>
      </c>
      <c r="F296" s="41">
        <v>0.8108</v>
      </c>
      <c r="G296" s="18"/>
      <c r="H296" s="7"/>
    </row>
    <row r="297" spans="2:8" ht="12.75" customHeight="1">
      <c r="B297" s="144" t="s">
        <v>74</v>
      </c>
      <c r="C297" s="145"/>
      <c r="D297" s="61">
        <v>11</v>
      </c>
      <c r="E297" s="61">
        <v>16</v>
      </c>
      <c r="F297" s="82">
        <v>1.4545</v>
      </c>
      <c r="G297" s="18"/>
      <c r="H297" s="7"/>
    </row>
    <row r="298" spans="2:8" ht="12.75" customHeight="1">
      <c r="B298" s="92" t="s">
        <v>243</v>
      </c>
      <c r="C298" s="93"/>
      <c r="D298" s="54">
        <v>-146</v>
      </c>
      <c r="E298" s="54">
        <v>-102</v>
      </c>
      <c r="F298" s="57">
        <v>0.6986</v>
      </c>
      <c r="G298" s="18"/>
      <c r="H298" s="7"/>
    </row>
    <row r="299" spans="2:8" ht="12" customHeight="1">
      <c r="B299" s="98" t="s">
        <v>114</v>
      </c>
      <c r="C299" s="99"/>
      <c r="D299" s="99"/>
      <c r="E299" s="99"/>
      <c r="F299" s="100"/>
      <c r="G299" s="18"/>
      <c r="H299" s="7"/>
    </row>
    <row r="300" spans="2:8" ht="12.75" customHeight="1">
      <c r="B300" s="96" t="s">
        <v>168</v>
      </c>
      <c r="C300" s="97"/>
      <c r="D300" s="38">
        <v>14.5</v>
      </c>
      <c r="E300" s="34">
        <v>14.74</v>
      </c>
      <c r="F300" s="31">
        <v>1.0166</v>
      </c>
      <c r="G300" s="18"/>
      <c r="H300" s="7"/>
    </row>
    <row r="301" spans="2:8" ht="13.5" customHeight="1">
      <c r="B301" s="96" t="s">
        <v>65</v>
      </c>
      <c r="C301" s="97"/>
      <c r="D301" s="30">
        <v>2.9</v>
      </c>
      <c r="E301" s="38">
        <v>2.9</v>
      </c>
      <c r="F301" s="31">
        <v>1</v>
      </c>
      <c r="G301" s="18"/>
      <c r="H301" s="7"/>
    </row>
    <row r="302" spans="2:8" ht="24.75" customHeight="1">
      <c r="B302" s="96" t="s">
        <v>66</v>
      </c>
      <c r="C302" s="97"/>
      <c r="D302" s="38">
        <v>0.4</v>
      </c>
      <c r="E302" s="38">
        <v>0.4</v>
      </c>
      <c r="F302" s="31">
        <v>1</v>
      </c>
      <c r="G302" s="18"/>
      <c r="H302" s="7"/>
    </row>
    <row r="303" spans="2:8" ht="16.5" customHeight="1">
      <c r="B303" s="96" t="s">
        <v>169</v>
      </c>
      <c r="C303" s="97"/>
      <c r="D303" s="34">
        <v>11.2</v>
      </c>
      <c r="E303" s="38">
        <v>13.98</v>
      </c>
      <c r="F303" s="68">
        <v>1.2482</v>
      </c>
      <c r="G303" s="18"/>
      <c r="H303" s="7"/>
    </row>
    <row r="304" spans="2:8" ht="26.25" customHeight="1">
      <c r="B304" s="96" t="s">
        <v>170</v>
      </c>
      <c r="C304" s="97"/>
      <c r="D304" s="38">
        <v>3.3</v>
      </c>
      <c r="E304" s="34">
        <v>0.76</v>
      </c>
      <c r="F304" s="31">
        <v>0.2303</v>
      </c>
      <c r="G304" s="18"/>
      <c r="H304" s="7"/>
    </row>
    <row r="305" spans="2:8" ht="15" customHeight="1">
      <c r="B305" s="96" t="s">
        <v>171</v>
      </c>
      <c r="C305" s="97"/>
      <c r="D305" s="38">
        <v>101.7</v>
      </c>
      <c r="E305" s="34">
        <v>94.2</v>
      </c>
      <c r="F305" s="31">
        <v>0.9263</v>
      </c>
      <c r="G305" s="18"/>
      <c r="H305" s="7"/>
    </row>
    <row r="306" spans="2:8" ht="15" customHeight="1">
      <c r="B306" s="96" t="s">
        <v>65</v>
      </c>
      <c r="C306" s="97"/>
      <c r="D306" s="38">
        <v>17.8</v>
      </c>
      <c r="E306" s="30">
        <v>18</v>
      </c>
      <c r="F306" s="31">
        <v>1.0112</v>
      </c>
      <c r="G306" s="18"/>
      <c r="H306" s="7"/>
    </row>
    <row r="307" spans="2:8" ht="27.75" customHeight="1">
      <c r="B307" s="96" t="s">
        <v>66</v>
      </c>
      <c r="C307" s="97"/>
      <c r="D307" s="30">
        <v>0.9</v>
      </c>
      <c r="E307" s="38">
        <v>0.8</v>
      </c>
      <c r="F307" s="31">
        <v>0.8889</v>
      </c>
      <c r="G307" s="18"/>
      <c r="H307" s="7"/>
    </row>
    <row r="308" spans="2:8" ht="16.5" customHeight="1">
      <c r="B308" s="96" t="s">
        <v>172</v>
      </c>
      <c r="C308" s="97"/>
      <c r="D308" s="38">
        <v>86.3</v>
      </c>
      <c r="E308" s="38">
        <v>96.4</v>
      </c>
      <c r="F308" s="31">
        <v>1.117</v>
      </c>
      <c r="G308" s="18"/>
      <c r="H308" s="7"/>
    </row>
    <row r="309" spans="2:8" ht="26.25" customHeight="1">
      <c r="B309" s="96" t="s">
        <v>173</v>
      </c>
      <c r="C309" s="97"/>
      <c r="D309" s="38">
        <v>15.4</v>
      </c>
      <c r="E309" s="38">
        <v>-2.2</v>
      </c>
      <c r="F309" s="31"/>
      <c r="G309" s="18"/>
      <c r="H309" s="7"/>
    </row>
    <row r="310" spans="2:8" ht="13.5" customHeight="1">
      <c r="B310" s="146" t="s">
        <v>268</v>
      </c>
      <c r="C310" s="146"/>
      <c r="D310" s="146"/>
      <c r="E310" s="146"/>
      <c r="F310" s="146"/>
      <c r="G310" s="19"/>
      <c r="H310" s="20"/>
    </row>
    <row r="311" spans="2:8" ht="40.5" customHeight="1">
      <c r="B311" s="96" t="s">
        <v>174</v>
      </c>
      <c r="C311" s="97"/>
      <c r="D311" s="54">
        <v>9378.5</v>
      </c>
      <c r="E311" s="62">
        <v>11327.5</v>
      </c>
      <c r="F311" s="57">
        <v>1.2078</v>
      </c>
      <c r="G311" s="19"/>
      <c r="H311" s="20"/>
    </row>
    <row r="312" spans="2:8" ht="40.5" customHeight="1">
      <c r="B312" s="96" t="s">
        <v>242</v>
      </c>
      <c r="C312" s="108"/>
      <c r="D312" s="54"/>
      <c r="E312" s="62"/>
      <c r="F312" s="57"/>
      <c r="G312" s="19"/>
      <c r="H312" s="20"/>
    </row>
    <row r="313" spans="2:8" ht="42" customHeight="1">
      <c r="B313" s="96" t="s">
        <v>241</v>
      </c>
      <c r="C313" s="97"/>
      <c r="D313" s="54">
        <v>0</v>
      </c>
      <c r="E313" s="63">
        <v>0</v>
      </c>
      <c r="F313" s="57"/>
      <c r="G313" s="19"/>
      <c r="H313" s="20"/>
    </row>
    <row r="314" spans="2:8" ht="39.75" customHeight="1">
      <c r="B314" s="143" t="s">
        <v>175</v>
      </c>
      <c r="C314" s="143"/>
      <c r="D314" s="62">
        <v>1879</v>
      </c>
      <c r="E314" s="62">
        <v>1834</v>
      </c>
      <c r="F314" s="57">
        <v>0.976</v>
      </c>
      <c r="G314" s="19"/>
      <c r="H314" s="20"/>
    </row>
    <row r="315" spans="2:8" ht="17.25" customHeight="1">
      <c r="B315" s="136" t="s">
        <v>4</v>
      </c>
      <c r="C315" s="141"/>
      <c r="D315" s="141"/>
      <c r="E315" s="141"/>
      <c r="F315" s="137"/>
      <c r="G315" s="19"/>
      <c r="H315" s="20"/>
    </row>
    <row r="316" spans="2:8" s="5" customFormat="1" ht="15" customHeight="1">
      <c r="B316" s="64" t="s">
        <v>36</v>
      </c>
      <c r="C316" s="21"/>
      <c r="D316" s="22"/>
      <c r="E316" s="22"/>
      <c r="F316" s="22"/>
      <c r="G316" s="23"/>
      <c r="H316" s="24"/>
    </row>
    <row r="317" spans="2:8" ht="15.75" customHeight="1">
      <c r="B317" s="65" t="s">
        <v>200</v>
      </c>
      <c r="C317" s="25"/>
      <c r="D317" s="22"/>
      <c r="E317" s="22"/>
      <c r="F317" s="22"/>
      <c r="G317" s="19"/>
      <c r="H317" s="26"/>
    </row>
    <row r="318" spans="2:8" ht="13.5" customHeight="1">
      <c r="B318" s="66" t="s">
        <v>35</v>
      </c>
      <c r="C318" s="27"/>
      <c r="D318" s="22"/>
      <c r="E318" s="22"/>
      <c r="F318" s="22"/>
      <c r="G318" s="19"/>
      <c r="H318" s="26"/>
    </row>
    <row r="319" spans="2:8" ht="42" customHeight="1">
      <c r="B319" s="142" t="s">
        <v>201</v>
      </c>
      <c r="C319" s="142"/>
      <c r="D319" s="142"/>
      <c r="E319" s="142"/>
      <c r="F319" s="142"/>
      <c r="G319" s="19"/>
      <c r="H319" s="26"/>
    </row>
    <row r="320" spans="2:8" ht="12.75" customHeight="1">
      <c r="B320" s="140"/>
      <c r="C320" s="140"/>
      <c r="D320" s="140"/>
      <c r="E320" s="140"/>
      <c r="F320" s="140"/>
      <c r="G320" s="20"/>
      <c r="H320" s="26"/>
    </row>
    <row r="321" spans="2:8" ht="12.75" customHeight="1" hidden="1">
      <c r="B321" s="28"/>
      <c r="C321" s="20"/>
      <c r="D321" s="29"/>
      <c r="E321" s="29"/>
      <c r="F321" s="29"/>
      <c r="G321" s="26"/>
      <c r="H321" s="26"/>
    </row>
    <row r="322" spans="2:8" ht="12.75" customHeight="1" hidden="1">
      <c r="B322" s="29" t="s">
        <v>16</v>
      </c>
      <c r="C322" s="29"/>
      <c r="D322" s="26"/>
      <c r="E322" s="26"/>
      <c r="F322" s="26"/>
      <c r="G322" s="26"/>
      <c r="H322" s="26"/>
    </row>
    <row r="323" spans="2:8" ht="12.75">
      <c r="B323" s="26"/>
      <c r="C323" s="26"/>
      <c r="D323" s="26"/>
      <c r="E323" s="26"/>
      <c r="F323" s="26"/>
      <c r="G323" s="26"/>
      <c r="H323" s="26"/>
    </row>
    <row r="324" spans="2:8" ht="12.75">
      <c r="B324" s="26"/>
      <c r="C324" s="26"/>
      <c r="D324" s="26"/>
      <c r="E324" s="26"/>
      <c r="F324" s="26"/>
      <c r="G324" s="26"/>
      <c r="H324" s="26"/>
    </row>
    <row r="325" spans="2:8" ht="12.75">
      <c r="B325" s="26" t="s">
        <v>4</v>
      </c>
      <c r="C325" s="26"/>
      <c r="D325" s="26"/>
      <c r="E325" s="26"/>
      <c r="F325" s="26"/>
      <c r="G325" s="26"/>
      <c r="H325" s="26"/>
    </row>
  </sheetData>
  <sheetProtection/>
  <mergeCells count="318">
    <mergeCell ref="B274:C274"/>
    <mergeCell ref="B281:C281"/>
    <mergeCell ref="B280:C280"/>
    <mergeCell ref="B247:C247"/>
    <mergeCell ref="B282:C282"/>
    <mergeCell ref="B283:C283"/>
    <mergeCell ref="B273:C273"/>
    <mergeCell ref="B272:C272"/>
    <mergeCell ref="B276:C276"/>
    <mergeCell ref="B278:C278"/>
    <mergeCell ref="B275:C275"/>
    <mergeCell ref="B277:C277"/>
    <mergeCell ref="B266:C266"/>
    <mergeCell ref="B250:C250"/>
    <mergeCell ref="B271:C271"/>
    <mergeCell ref="B254:C254"/>
    <mergeCell ref="B255:C255"/>
    <mergeCell ref="B256:C256"/>
    <mergeCell ref="B268:C268"/>
    <mergeCell ref="B260:C260"/>
    <mergeCell ref="B240:C240"/>
    <mergeCell ref="B270:C270"/>
    <mergeCell ref="B269:C269"/>
    <mergeCell ref="B267:F267"/>
    <mergeCell ref="B253:C253"/>
    <mergeCell ref="B249:C249"/>
    <mergeCell ref="B248:C248"/>
    <mergeCell ref="B242:C242"/>
    <mergeCell ref="B258:C258"/>
    <mergeCell ref="B245:C245"/>
    <mergeCell ref="B262:F262"/>
    <mergeCell ref="B259:C259"/>
    <mergeCell ref="B243:C243"/>
    <mergeCell ref="B244:C244"/>
    <mergeCell ref="B231:C231"/>
    <mergeCell ref="B263:C263"/>
    <mergeCell ref="B261:F261"/>
    <mergeCell ref="B251:C251"/>
    <mergeCell ref="B252:C252"/>
    <mergeCell ref="B237:C237"/>
    <mergeCell ref="B229:C229"/>
    <mergeCell ref="B233:C233"/>
    <mergeCell ref="B217:C217"/>
    <mergeCell ref="B214:C214"/>
    <mergeCell ref="B230:C230"/>
    <mergeCell ref="B232:C232"/>
    <mergeCell ref="B216:C216"/>
    <mergeCell ref="B226:C226"/>
    <mergeCell ref="B203:F203"/>
    <mergeCell ref="B199:C199"/>
    <mergeCell ref="B204:C204"/>
    <mergeCell ref="B246:C246"/>
    <mergeCell ref="B234:C234"/>
    <mergeCell ref="B225:C225"/>
    <mergeCell ref="B220:F220"/>
    <mergeCell ref="B236:F236"/>
    <mergeCell ref="B241:C241"/>
    <mergeCell ref="B223:C223"/>
    <mergeCell ref="B192:C192"/>
    <mergeCell ref="B144:C144"/>
    <mergeCell ref="B191:C191"/>
    <mergeCell ref="B188:C188"/>
    <mergeCell ref="B180:C180"/>
    <mergeCell ref="B200:C200"/>
    <mergeCell ref="B196:C196"/>
    <mergeCell ref="B193:C193"/>
    <mergeCell ref="B194:F194"/>
    <mergeCell ref="B197:C197"/>
    <mergeCell ref="B136:C136"/>
    <mergeCell ref="B140:F140"/>
    <mergeCell ref="B143:C143"/>
    <mergeCell ref="B154:C154"/>
    <mergeCell ref="B137:C137"/>
    <mergeCell ref="B147:F147"/>
    <mergeCell ref="B141:C141"/>
    <mergeCell ref="B148:C148"/>
    <mergeCell ref="B145:C145"/>
    <mergeCell ref="B138:C138"/>
    <mergeCell ref="B186:F186"/>
    <mergeCell ref="B189:C189"/>
    <mergeCell ref="B190:F190"/>
    <mergeCell ref="B181:C181"/>
    <mergeCell ref="B184:C184"/>
    <mergeCell ref="B187:C187"/>
    <mergeCell ref="B102:C102"/>
    <mergeCell ref="B115:C115"/>
    <mergeCell ref="B108:F108"/>
    <mergeCell ref="B168:C168"/>
    <mergeCell ref="B185:C185"/>
    <mergeCell ref="B169:C169"/>
    <mergeCell ref="B166:C166"/>
    <mergeCell ref="B177:C177"/>
    <mergeCell ref="B173:C173"/>
    <mergeCell ref="B183:C183"/>
    <mergeCell ref="B142:C142"/>
    <mergeCell ref="B134:C134"/>
    <mergeCell ref="B133:C133"/>
    <mergeCell ref="B99:F99"/>
    <mergeCell ref="B101:C101"/>
    <mergeCell ref="B114:F114"/>
    <mergeCell ref="B127:C127"/>
    <mergeCell ref="B106:C106"/>
    <mergeCell ref="B120:C120"/>
    <mergeCell ref="B123:C123"/>
    <mergeCell ref="B17:C17"/>
    <mergeCell ref="I6:I8"/>
    <mergeCell ref="G6:G8"/>
    <mergeCell ref="H6:H8"/>
    <mergeCell ref="B14:C14"/>
    <mergeCell ref="D6:D8"/>
    <mergeCell ref="B10:F10"/>
    <mergeCell ref="B11:C11"/>
    <mergeCell ref="B1:G1"/>
    <mergeCell ref="B4:G4"/>
    <mergeCell ref="B3:G3"/>
    <mergeCell ref="G5:H5"/>
    <mergeCell ref="D5:F5"/>
    <mergeCell ref="B2:G2"/>
    <mergeCell ref="B26:C26"/>
    <mergeCell ref="B18:C18"/>
    <mergeCell ref="E6:E8"/>
    <mergeCell ref="B13:C13"/>
    <mergeCell ref="B9:C9"/>
    <mergeCell ref="B12:C12"/>
    <mergeCell ref="B5:C8"/>
    <mergeCell ref="B16:F16"/>
    <mergeCell ref="B15:C15"/>
    <mergeCell ref="F6:F7"/>
    <mergeCell ref="B19:C19"/>
    <mergeCell ref="B20:C20"/>
    <mergeCell ref="B24:C24"/>
    <mergeCell ref="B21:C21"/>
    <mergeCell ref="B22:C22"/>
    <mergeCell ref="B25:C25"/>
    <mergeCell ref="B23:C23"/>
    <mergeCell ref="B105:C105"/>
    <mergeCell ref="B72:C72"/>
    <mergeCell ref="B95:C95"/>
    <mergeCell ref="B28:C28"/>
    <mergeCell ref="B85:C85"/>
    <mergeCell ref="B71:D71"/>
    <mergeCell ref="B100:C100"/>
    <mergeCell ref="B29:C29"/>
    <mergeCell ref="B97:C97"/>
    <mergeCell ref="B81:C81"/>
    <mergeCell ref="B84:F84"/>
    <mergeCell ref="B87:C87"/>
    <mergeCell ref="B89:F89"/>
    <mergeCell ref="B96:C96"/>
    <mergeCell ref="B27:C27"/>
    <mergeCell ref="B57:F57"/>
    <mergeCell ref="B76:C76"/>
    <mergeCell ref="B299:F299"/>
    <mergeCell ref="B295:C295"/>
    <mergeCell ref="B301:C301"/>
    <mergeCell ref="B310:F310"/>
    <mergeCell ref="B30:F30"/>
    <mergeCell ref="B289:C289"/>
    <mergeCell ref="B290:C290"/>
    <mergeCell ref="B293:C293"/>
    <mergeCell ref="B83:C83"/>
    <mergeCell ref="B291:C291"/>
    <mergeCell ref="B320:F320"/>
    <mergeCell ref="B315:F315"/>
    <mergeCell ref="B319:F319"/>
    <mergeCell ref="B314:C314"/>
    <mergeCell ref="B313:C313"/>
    <mergeCell ref="B294:C294"/>
    <mergeCell ref="B303:C303"/>
    <mergeCell ref="B297:C297"/>
    <mergeCell ref="B305:C305"/>
    <mergeCell ref="B311:C311"/>
    <mergeCell ref="B309:C309"/>
    <mergeCell ref="B308:C308"/>
    <mergeCell ref="B307:C307"/>
    <mergeCell ref="B304:C304"/>
    <mergeCell ref="B300:C300"/>
    <mergeCell ref="B302:C302"/>
    <mergeCell ref="B306:C306"/>
    <mergeCell ref="B125:C125"/>
    <mergeCell ref="B126:C126"/>
    <mergeCell ref="B129:F129"/>
    <mergeCell ref="B287:F287"/>
    <mergeCell ref="B286:C286"/>
    <mergeCell ref="B285:C285"/>
    <mergeCell ref="B131:C131"/>
    <mergeCell ref="B135:C135"/>
    <mergeCell ref="B146:C146"/>
    <mergeCell ref="B139:C139"/>
    <mergeCell ref="B118:C118"/>
    <mergeCell ref="B116:C116"/>
    <mergeCell ref="B109:C109"/>
    <mergeCell ref="B130:C130"/>
    <mergeCell ref="B128:C128"/>
    <mergeCell ref="B132:C132"/>
    <mergeCell ref="B119:C119"/>
    <mergeCell ref="B121:C121"/>
    <mergeCell ref="B122:C122"/>
    <mergeCell ref="B124:C124"/>
    <mergeCell ref="B175:C175"/>
    <mergeCell ref="B182:C182"/>
    <mergeCell ref="B167:C167"/>
    <mergeCell ref="B178:C178"/>
    <mergeCell ref="B174:C174"/>
    <mergeCell ref="B171:C171"/>
    <mergeCell ref="B176:C176"/>
    <mergeCell ref="B172:C172"/>
    <mergeCell ref="B179:C179"/>
    <mergeCell ref="B58:C58"/>
    <mergeCell ref="B80:C80"/>
    <mergeCell ref="B75:F75"/>
    <mergeCell ref="B77:C77"/>
    <mergeCell ref="B79:F79"/>
    <mergeCell ref="B74:C74"/>
    <mergeCell ref="B65:F65"/>
    <mergeCell ref="B60:C60"/>
    <mergeCell ref="B46:C46"/>
    <mergeCell ref="B45:C45"/>
    <mergeCell ref="B50:C50"/>
    <mergeCell ref="B43:C43"/>
    <mergeCell ref="B55:C55"/>
    <mergeCell ref="B54:C54"/>
    <mergeCell ref="B40:C40"/>
    <mergeCell ref="B37:C37"/>
    <mergeCell ref="B39:C39"/>
    <mergeCell ref="B48:C48"/>
    <mergeCell ref="B42:C42"/>
    <mergeCell ref="B51:C51"/>
    <mergeCell ref="B47:C47"/>
    <mergeCell ref="B49:C49"/>
    <mergeCell ref="B41:F41"/>
    <mergeCell ref="B44:C44"/>
    <mergeCell ref="B31:C31"/>
    <mergeCell ref="B35:C35"/>
    <mergeCell ref="B33:C33"/>
    <mergeCell ref="B38:C38"/>
    <mergeCell ref="B32:C32"/>
    <mergeCell ref="B34:F34"/>
    <mergeCell ref="B36:C36"/>
    <mergeCell ref="B52:C52"/>
    <mergeCell ref="B64:C64"/>
    <mergeCell ref="B56:F56"/>
    <mergeCell ref="B70:C70"/>
    <mergeCell ref="B62:C62"/>
    <mergeCell ref="B63:C63"/>
    <mergeCell ref="B66:C66"/>
    <mergeCell ref="B61:C61"/>
    <mergeCell ref="B59:C59"/>
    <mergeCell ref="B53:C53"/>
    <mergeCell ref="B165:C165"/>
    <mergeCell ref="B153:C153"/>
    <mergeCell ref="B150:C150"/>
    <mergeCell ref="B156:C156"/>
    <mergeCell ref="B152:C152"/>
    <mergeCell ref="B160:C160"/>
    <mergeCell ref="B161:C161"/>
    <mergeCell ref="B164:C164"/>
    <mergeCell ref="B162:C162"/>
    <mergeCell ref="B157:C157"/>
    <mergeCell ref="B163:C163"/>
    <mergeCell ref="B73:C73"/>
    <mergeCell ref="B93:C93"/>
    <mergeCell ref="B98:C98"/>
    <mergeCell ref="B107:C107"/>
    <mergeCell ref="B94:F94"/>
    <mergeCell ref="B117:C117"/>
    <mergeCell ref="B104:C104"/>
    <mergeCell ref="B103:F103"/>
    <mergeCell ref="B67:C67"/>
    <mergeCell ref="B92:C92"/>
    <mergeCell ref="B82:C82"/>
    <mergeCell ref="B91:C91"/>
    <mergeCell ref="B88:C88"/>
    <mergeCell ref="B69:C69"/>
    <mergeCell ref="B78:F78"/>
    <mergeCell ref="B86:C86"/>
    <mergeCell ref="B90:C90"/>
    <mergeCell ref="B68:C68"/>
    <mergeCell ref="B228:F228"/>
    <mergeCell ref="B208:C208"/>
    <mergeCell ref="B221:F221"/>
    <mergeCell ref="B219:C219"/>
    <mergeCell ref="B210:F210"/>
    <mergeCell ref="B213:C213"/>
    <mergeCell ref="B209:F209"/>
    <mergeCell ref="B215:F215"/>
    <mergeCell ref="B222:C222"/>
    <mergeCell ref="B224:C224"/>
    <mergeCell ref="B195:C195"/>
    <mergeCell ref="B201:C201"/>
    <mergeCell ref="B211:C211"/>
    <mergeCell ref="B218:C218"/>
    <mergeCell ref="B212:C212"/>
    <mergeCell ref="B227:C227"/>
    <mergeCell ref="B207:C207"/>
    <mergeCell ref="B198:C198"/>
    <mergeCell ref="B202:C202"/>
    <mergeCell ref="B205:C205"/>
    <mergeCell ref="B312:C312"/>
    <mergeCell ref="B149:C149"/>
    <mergeCell ref="B155:C155"/>
    <mergeCell ref="B151:C151"/>
    <mergeCell ref="B159:C159"/>
    <mergeCell ref="B170:C170"/>
    <mergeCell ref="B158:C158"/>
    <mergeCell ref="B296:C296"/>
    <mergeCell ref="B206:C206"/>
    <mergeCell ref="B265:C265"/>
    <mergeCell ref="B298:C298"/>
    <mergeCell ref="B235:C235"/>
    <mergeCell ref="B284:C284"/>
    <mergeCell ref="B288:C288"/>
    <mergeCell ref="B292:E292"/>
    <mergeCell ref="B279:F279"/>
    <mergeCell ref="B257:C257"/>
    <mergeCell ref="B238:C238"/>
    <mergeCell ref="B239:C239"/>
    <mergeCell ref="B264:C264"/>
  </mergeCells>
  <printOptions/>
  <pageMargins left="0.7874015748031497" right="0.7874015748031497" top="0.22" bottom="0.18" header="0.39" footer="0.27"/>
  <pageSetup horizontalDpi="300" verticalDpi="300" orientation="portrait" paperSize="9" r:id="rId3"/>
  <rowBreaks count="5" manualBreakCount="5">
    <brk id="55" min="1" max="5" man="1"/>
    <brk id="119" min="1" max="5" man="1"/>
    <brk id="178" min="1" max="5" man="1"/>
    <brk id="239" min="1" max="5" man="1"/>
    <brk id="297" min="1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</dc:title>
  <dc:subject/>
  <dc:creator/>
  <cp:keywords/>
  <dc:description/>
  <cp:lastModifiedBy>info</cp:lastModifiedBy>
  <cp:lastPrinted>2012-08-14T10:35:45Z</cp:lastPrinted>
  <dcterms:created xsi:type="dcterms:W3CDTF">2001-11-08T10:58:47Z</dcterms:created>
  <dcterms:modified xsi:type="dcterms:W3CDTF">2012-08-14T12:52:20Z</dcterms:modified>
  <cp:category/>
  <cp:version/>
  <cp:contentType/>
  <cp:contentStatus/>
</cp:coreProperties>
</file>