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82" activeTab="0"/>
  </bookViews>
  <sheets>
    <sheet name="Лист1" sheetId="1" r:id="rId1"/>
    <sheet name="Объекты недвижимости" sheetId="2" r:id="rId2"/>
    <sheet name="Лист2" sheetId="3" r:id="rId3"/>
    <sheet name="Лист3" sheetId="4" r:id="rId4"/>
    <sheet name="Лист4" sheetId="5" r:id="rId5"/>
    <sheet name="Лист5" sheetId="6" r:id="rId6"/>
  </sheets>
  <definedNames>
    <definedName name="_xlfn.CUBESET" hidden="1">#NAME?</definedName>
    <definedName name="_xlnm.Print_Area" localSheetId="1">'Объекты недвижимости'!$A$1:$J$601</definedName>
  </definedNames>
  <calcPr fullCalcOnLoad="1"/>
</workbook>
</file>

<file path=xl/sharedStrings.xml><?xml version="1.0" encoding="utf-8"?>
<sst xmlns="http://schemas.openxmlformats.org/spreadsheetml/2006/main" count="2318" uniqueCount="697">
  <si>
    <t xml:space="preserve"> </t>
  </si>
  <si>
    <t>Амбар</t>
  </si>
  <si>
    <t>Здание школы</t>
  </si>
  <si>
    <t>Хозяйственный сарай</t>
  </si>
  <si>
    <t>Туалет деревянный</t>
  </si>
  <si>
    <t>Ограда деревянная</t>
  </si>
  <si>
    <t>Лестница</t>
  </si>
  <si>
    <t>Туалет</t>
  </si>
  <si>
    <t>Ограда вокруг школы</t>
  </si>
  <si>
    <t>Котельная</t>
  </si>
  <si>
    <t>Гараж</t>
  </si>
  <si>
    <t>Конюшня</t>
  </si>
  <si>
    <t>Туалет на 2 очка</t>
  </si>
  <si>
    <t>Изгородь вокруг здания</t>
  </si>
  <si>
    <t>Пожарный резервуар</t>
  </si>
  <si>
    <t>Теплица</t>
  </si>
  <si>
    <t>Ворота железные</t>
  </si>
  <si>
    <t>Сарай</t>
  </si>
  <si>
    <t>Ограждение</t>
  </si>
  <si>
    <t>Здание для электросетей</t>
  </si>
  <si>
    <t>Хозяйственное помещение</t>
  </si>
  <si>
    <t>д.Акчикасы</t>
  </si>
  <si>
    <t>с.Штанаши</t>
  </si>
  <si>
    <t>Изгородь</t>
  </si>
  <si>
    <t>д.Питеркино</t>
  </si>
  <si>
    <t>Здание интерната</t>
  </si>
  <si>
    <t>с.Красные Четаи</t>
  </si>
  <si>
    <t>д.Хозанкино</t>
  </si>
  <si>
    <t>Артскважина</t>
  </si>
  <si>
    <t>Ограждение школы</t>
  </si>
  <si>
    <t>Колодец бетонный</t>
  </si>
  <si>
    <t>д.Шоля</t>
  </si>
  <si>
    <t>Ограда</t>
  </si>
  <si>
    <t>Ворота</t>
  </si>
  <si>
    <t>с.Пандиково</t>
  </si>
  <si>
    <t>д.Хирлюкасы</t>
  </si>
  <si>
    <t>Здание фермы</t>
  </si>
  <si>
    <t>д.Кумаркино</t>
  </si>
  <si>
    <t>Туалет 6 очковая</t>
  </si>
  <si>
    <t>Пристрой столовой</t>
  </si>
  <si>
    <t>Здание</t>
  </si>
  <si>
    <t>Ограда железная</t>
  </si>
  <si>
    <t>д.Санкино</t>
  </si>
  <si>
    <t>Теневой навес</t>
  </si>
  <si>
    <t>Пристрой гаража</t>
  </si>
  <si>
    <t>д.Ижекеи</t>
  </si>
  <si>
    <t>д.Большие Атмени</t>
  </si>
  <si>
    <t>д.Атнары</t>
  </si>
  <si>
    <t>Общественная баня</t>
  </si>
  <si>
    <t>№</t>
  </si>
  <si>
    <t>Наименование объекта недвижимости</t>
  </si>
  <si>
    <t>Место нахождения объекта недвижимости</t>
  </si>
  <si>
    <t>Дата ввода в эксплу-атацию</t>
  </si>
  <si>
    <t>Этажность объекта</t>
  </si>
  <si>
    <t>Кол-во работающих, чел.</t>
  </si>
  <si>
    <t>с.Атнары</t>
  </si>
  <si>
    <t>д.Мижеркасы</t>
  </si>
  <si>
    <t>д.Испуханы</t>
  </si>
  <si>
    <t>д.Новые Атаи</t>
  </si>
  <si>
    <t>д.Черепаново</t>
  </si>
  <si>
    <t>д.Верх.Аккозино</t>
  </si>
  <si>
    <t>д. I-Хоршеваши</t>
  </si>
  <si>
    <t>д.II-Хоршеваши</t>
  </si>
  <si>
    <t>ул.Новая</t>
  </si>
  <si>
    <t>Склад кирпичный</t>
  </si>
  <si>
    <t>территория МТС</t>
  </si>
  <si>
    <t>Водонапорная башня</t>
  </si>
  <si>
    <t>Фонтан</t>
  </si>
  <si>
    <t>Ограждение вокруг фонтана</t>
  </si>
  <si>
    <t>Гараж автомобильный</t>
  </si>
  <si>
    <t>Стоянка автомобильная</t>
  </si>
  <si>
    <t xml:space="preserve">об объектах недвижимости (здания, помещения, сооружения), учтенных в Реестре муниципального имущества и </t>
  </si>
  <si>
    <t xml:space="preserve">С В Е Д Е Н И Я </t>
  </si>
  <si>
    <t>Туалет каменный</t>
  </si>
  <si>
    <t>Итого:</t>
  </si>
  <si>
    <t xml:space="preserve">Здание конторы </t>
  </si>
  <si>
    <t>Склад-мастерская</t>
  </si>
  <si>
    <t>Проходная будка</t>
  </si>
  <si>
    <t>Склад из шифера</t>
  </si>
  <si>
    <t>Сарай тесевый</t>
  </si>
  <si>
    <t>Итого</t>
  </si>
  <si>
    <t>Ограда   ж/б</t>
  </si>
  <si>
    <t>Полисадник</t>
  </si>
  <si>
    <t>Подъезд а/д кон.</t>
  </si>
  <si>
    <t>Биопруды</t>
  </si>
  <si>
    <t>Столярная</t>
  </si>
  <si>
    <t>Навес котельной</t>
  </si>
  <si>
    <t>АБК</t>
  </si>
  <si>
    <t xml:space="preserve">   </t>
  </si>
  <si>
    <t xml:space="preserve">Мусорный  ящик   </t>
  </si>
  <si>
    <t xml:space="preserve"> незавершен.пр-во      79,4</t>
  </si>
  <si>
    <t xml:space="preserve">                         </t>
  </si>
  <si>
    <t>Ограда  железная</t>
  </si>
  <si>
    <t>Здание  котельной</t>
  </si>
  <si>
    <t>Игровая  площадка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</si>
  <si>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</si>
  <si>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Силовой  трансформатор</t>
  </si>
  <si>
    <t>Здание  столовой</t>
  </si>
  <si>
    <t>Дом охотника</t>
  </si>
  <si>
    <t>Всего  по  МУП</t>
  </si>
  <si>
    <t>Казна</t>
  </si>
  <si>
    <t>Всего  по  району</t>
  </si>
  <si>
    <t>Свободная площадь  МУП</t>
  </si>
  <si>
    <t>Бюджетн.учрежд.</t>
  </si>
  <si>
    <t>Жижесборник</t>
  </si>
  <si>
    <t>Пожарный  резервуар</t>
  </si>
  <si>
    <t>Помойная  яма</t>
  </si>
  <si>
    <t>Овощехранилище</t>
  </si>
  <si>
    <t>Сарай  каменный</t>
  </si>
  <si>
    <t>Очистные  сооружения</t>
  </si>
  <si>
    <t>Здание  очистных  сооружений</t>
  </si>
  <si>
    <t>Ворота  металлические</t>
  </si>
  <si>
    <t>Сельские поселения</t>
  </si>
  <si>
    <t>д. Акчикасы</t>
  </si>
  <si>
    <t>д. Шоля</t>
  </si>
  <si>
    <t>д. Ямаши</t>
  </si>
  <si>
    <t>д. Сосново</t>
  </si>
  <si>
    <t>д. Тоганаши</t>
  </si>
  <si>
    <t>д. Аликово</t>
  </si>
  <si>
    <t>д. Б. Атмени</t>
  </si>
  <si>
    <t>д. Мочковаши</t>
  </si>
  <si>
    <t>Здание Испуханского СДК</t>
  </si>
  <si>
    <t>д. Кумаркино</t>
  </si>
  <si>
    <t>д. Ижекеи</t>
  </si>
  <si>
    <t>с. Красные Четаи</t>
  </si>
  <si>
    <t>д. Черепаново</t>
  </si>
  <si>
    <t>д. Янгильдино</t>
  </si>
  <si>
    <t>с. Пандиково</t>
  </si>
  <si>
    <t>д. Питеркино</t>
  </si>
  <si>
    <t>д. Новые Атаи</t>
  </si>
  <si>
    <t>д. Хозанкино</t>
  </si>
  <si>
    <t>д. Тиханкино</t>
  </si>
  <si>
    <t>д. Вторые Хоршеваши</t>
  </si>
  <si>
    <t>д. В. Аккозино</t>
  </si>
  <si>
    <t>д. Обыково</t>
  </si>
  <si>
    <t>с. Штанаши</t>
  </si>
  <si>
    <t>Здание Штанашского СДК</t>
  </si>
  <si>
    <t>Здание    столовой</t>
  </si>
  <si>
    <t>Красные Четаи-Пчелка</t>
  </si>
  <si>
    <t>Краснные Четаи-Черепаново</t>
  </si>
  <si>
    <t>Сура-Ижекеи</t>
  </si>
  <si>
    <t>Сура-Санкино</t>
  </si>
  <si>
    <t xml:space="preserve">     </t>
  </si>
  <si>
    <t>Иные</t>
  </si>
  <si>
    <t>Тир стрелковый</t>
  </si>
  <si>
    <t>Ограждение вокруг здания</t>
  </si>
  <si>
    <t xml:space="preserve">Автодорога </t>
  </si>
  <si>
    <t>Сура-Черемушки</t>
  </si>
  <si>
    <t>Сура-Шорово</t>
  </si>
  <si>
    <t>д. Санкино</t>
  </si>
  <si>
    <t>Здание котельной</t>
  </si>
  <si>
    <t>Здание сельского Дома культуры</t>
  </si>
  <si>
    <t>Здание сельского клуба</t>
  </si>
  <si>
    <t>Здание  сельского клуба</t>
  </si>
  <si>
    <t>Баня - объект незавершенного строительства</t>
  </si>
  <si>
    <t>д. Хвадукасы</t>
  </si>
  <si>
    <t>итого</t>
  </si>
  <si>
    <t>гараж автомобил.</t>
  </si>
  <si>
    <t xml:space="preserve">  </t>
  </si>
  <si>
    <t>1 бокс гаража</t>
  </si>
  <si>
    <t>Туалет тесовый</t>
  </si>
  <si>
    <t>Стелла из мрамора в честь погибших воинов афганской и чеченской войн</t>
  </si>
  <si>
    <t>Установка биоочистки</t>
  </si>
  <si>
    <t>Беседка</t>
  </si>
  <si>
    <t>Туалет на 4 очка</t>
  </si>
  <si>
    <t>"Сура" - Акчикасы- Шоля- Ямаши"</t>
  </si>
  <si>
    <t>"Сура" - Березовка- Кишля - Красный Яр"</t>
  </si>
  <si>
    <t>"Сура" - Березовка- Кишля"</t>
  </si>
  <si>
    <t>"Сура" - Пандиково- о/л Дружба"</t>
  </si>
  <si>
    <t>"Сура" - Пандиково- о/л Дружба - Питишево"</t>
  </si>
  <si>
    <t>"Сура"- Питишево - Мижеркасы</t>
  </si>
  <si>
    <t>"Сура"- Питишево - Хвадукасы</t>
  </si>
  <si>
    <t>"Сура"- Питишево - Хирлукасы</t>
  </si>
  <si>
    <t>"Сура" - Тоганаши</t>
  </si>
  <si>
    <t>Аликово - Старые Атаи - "Сура" - Штанаши</t>
  </si>
  <si>
    <t>Аликово - Старые Атаи - "Сура" - Верхнее Аккозино - Кузнечная</t>
  </si>
  <si>
    <t>Аликово - Старые Атаи - "Сура" - Тиханкино</t>
  </si>
  <si>
    <t>подъезд к с. Красные Четаи</t>
  </si>
  <si>
    <t>"Сура" - Ижекеи</t>
  </si>
  <si>
    <t>"Сура" - Испуханы - Кумаркино</t>
  </si>
  <si>
    <t>" Сура" - Карк - Сирмы</t>
  </si>
  <si>
    <t>" Сура" - Карк - Сирмы - Жукино</t>
  </si>
  <si>
    <t>"Сура" - Торханы</t>
  </si>
  <si>
    <t>Мочковаши - Аликово - Малиновка</t>
  </si>
  <si>
    <t>Аликово - Старые Атаи  - "Сура" - Новые Атаи</t>
  </si>
  <si>
    <t>Аликово - Старые Атаи - "Сура" - Обыково - Арайкасы</t>
  </si>
  <si>
    <t>Аликово - Старые Атаи - "Сура" -Русские Атаи</t>
  </si>
  <si>
    <t>Аликово - Старые Атаи - "Сура" -Ижекеи</t>
  </si>
  <si>
    <t>подъезд к д. Аликово</t>
  </si>
  <si>
    <t>Ограда 1,8 * 0,5</t>
  </si>
  <si>
    <t>Сарай - дровяник</t>
  </si>
  <si>
    <t>Здание библиотеки</t>
  </si>
  <si>
    <t>Здание детского садика</t>
  </si>
  <si>
    <t>Склад продуктовый</t>
  </si>
  <si>
    <t>с. Хоршеваши</t>
  </si>
  <si>
    <t>Жилая квартира</t>
  </si>
  <si>
    <t>с. Атнары</t>
  </si>
  <si>
    <t>Жилой дом</t>
  </si>
  <si>
    <t>Баня в зоне отдыха "Чавал"</t>
  </si>
  <si>
    <t>с. Баймашкино</t>
  </si>
  <si>
    <t>Мемориальный комплекс д. Черепаново</t>
  </si>
  <si>
    <t>Здание гаража</t>
  </si>
  <si>
    <t>д. Большие Атмени</t>
  </si>
  <si>
    <t>Нежилое здание (бывшее здание ФАП)</t>
  </si>
  <si>
    <t>Автопавильон в д.Аликово</t>
  </si>
  <si>
    <t>местность "Чавал"</t>
  </si>
  <si>
    <t>д. Арайкасы</t>
  </si>
  <si>
    <t>"Сура" - Акчикасы- Шоля</t>
  </si>
  <si>
    <t>Здание школы № 2</t>
  </si>
  <si>
    <t>Дорожное асфальтобетонное покрытие</t>
  </si>
  <si>
    <t>Учебная теплица</t>
  </si>
  <si>
    <t>Артезианская скважина с водонапорной башней</t>
  </si>
  <si>
    <t>Колодец канализационных сборов</t>
  </si>
  <si>
    <t>Наружная теплотрасса</t>
  </si>
  <si>
    <t>Наружный водопровод</t>
  </si>
  <si>
    <t>Здание столовой</t>
  </si>
  <si>
    <t xml:space="preserve">Туалет </t>
  </si>
  <si>
    <t>Канализационный колодец</t>
  </si>
  <si>
    <t>Туалет и сборник стоков</t>
  </si>
  <si>
    <t>Водозабор подземных вод</t>
  </si>
  <si>
    <t>с. Красные Четаи, ул.Придорожная</t>
  </si>
  <si>
    <t>Ограждение биопруда</t>
  </si>
  <si>
    <t>Ограждение памятника Победы</t>
  </si>
  <si>
    <t>с. Красные Четаи, ул.Новая</t>
  </si>
  <si>
    <t>с. Красные Четаи, ул.Гагарина</t>
  </si>
  <si>
    <t>с. Красные Четаи, территория МТС</t>
  </si>
  <si>
    <t>с. Красные Четаи, ул.Советская</t>
  </si>
  <si>
    <t>с. Красные Четаи, ул.Заводская</t>
  </si>
  <si>
    <t>с. Красные Четаи, терр.хлебозавода</t>
  </si>
  <si>
    <t>с. Красные Четаи, пл. Победы</t>
  </si>
  <si>
    <t>с. Красные Четаи, ул.Ленина</t>
  </si>
  <si>
    <t>с. Красные Четаи, пл.Победы</t>
  </si>
  <si>
    <t>с. Красные Четаи, ул. Придорожная</t>
  </si>
  <si>
    <t>с. Красные Четаи, гостиница</t>
  </si>
  <si>
    <t xml:space="preserve">с. Красные Четаи, </t>
  </si>
  <si>
    <t>с. Красные Четаи, ул. Заводская</t>
  </si>
  <si>
    <t>с. Красные Четаи, ул.Молодежная</t>
  </si>
  <si>
    <t>с. Красные Четаи, ресторан</t>
  </si>
  <si>
    <t>Противоэрозийная плотина</t>
  </si>
  <si>
    <t>д. 2 Хоршеваши</t>
  </si>
  <si>
    <t xml:space="preserve">с. Красные Четаи, ул. Ленина, д. 24 </t>
  </si>
  <si>
    <t>с. Красные Четаи, ул. Ленина, д. 43</t>
  </si>
  <si>
    <t xml:space="preserve">с. Красные Четаи, Заводская, д. 21 </t>
  </si>
  <si>
    <t>с. Красные Четаи, ул. Новая, д. 47</t>
  </si>
  <si>
    <t>с. Красные Четаи, ул. Новая, д. 49</t>
  </si>
  <si>
    <t>с. Красные Четаи, ул.Заводская, д.5</t>
  </si>
  <si>
    <t>д. Янгильдино, тер. РТП, д. 5</t>
  </si>
  <si>
    <t>с. Красные Четаи, ул. Новая, д. 63</t>
  </si>
  <si>
    <t>с. Красные Четаи, ул.Гагарина, д.53</t>
  </si>
  <si>
    <t>с. Красные Четаи, ул. Новая, д. 53</t>
  </si>
  <si>
    <t>с. Красные Четаи, ул. Гагарина, д. 55</t>
  </si>
  <si>
    <t>с. Красные Четаи, ул. Новая, д. 55</t>
  </si>
  <si>
    <t>с. Красные Четаи, ул. Гагарина, д. 57</t>
  </si>
  <si>
    <t>с. Красные Четаи, ул. Новая, д. 57</t>
  </si>
  <si>
    <t>с. Красные Четаи, Первая Заводская, д. 59</t>
  </si>
  <si>
    <t>с. Красные Четаи, ул. Ленина, д. 6б</t>
  </si>
  <si>
    <t>с. Красные Четаи, ул. Гагарина, д. 6</t>
  </si>
  <si>
    <t>д. Янгильдино, тер. РТП, д.6</t>
  </si>
  <si>
    <t>с. Красные Четаи, Первая Заводская, д.60</t>
  </si>
  <si>
    <t>с. Красные Четаи, Первая Заводская, д.61</t>
  </si>
  <si>
    <t>с. Красные Четаи, Первая Заводская, д.63</t>
  </si>
  <si>
    <t>с. Красные Четаи, Первая Заводская, д.65</t>
  </si>
  <si>
    <t>с. Красные Четаи, ул. Ленина, д. 7</t>
  </si>
  <si>
    <t>с. Красные Четаи, Заводская, д.7</t>
  </si>
  <si>
    <t>д. Янгильдино, тер. РТП, д.7</t>
  </si>
  <si>
    <t>с. Красные Четаи, ул. Советская, д. 8</t>
  </si>
  <si>
    <t>с. Красные Четаи, ул. Гагарина, д. 9</t>
  </si>
  <si>
    <t>с. Красные Четаи, Заводская, д.9</t>
  </si>
  <si>
    <t>с. Красные Четаи, ул. Новая, д. 29</t>
  </si>
  <si>
    <t>с. Красные Четаи, ул. Новая, д. 9</t>
  </si>
  <si>
    <t>с. Красные Четаи, ул. Новая, д. 17</t>
  </si>
  <si>
    <t>с. Красные Четаи, ул. Новая, д. 13</t>
  </si>
  <si>
    <t>с. Красные Четаи, ул. Новая, д. 7</t>
  </si>
  <si>
    <t>с. Красные Четаи, ул. Новая, д.3</t>
  </si>
  <si>
    <t>с. Красные Четаи, ул. Новая, д.27</t>
  </si>
  <si>
    <t>с. Красные Четаи, ул. Новая, д.31</t>
  </si>
  <si>
    <t>с. Красные Четаи, ул. Новая, д.39</t>
  </si>
  <si>
    <t>с. Красные Четаи, ул. Новая, д.21</t>
  </si>
  <si>
    <t>с. Красные Четаи, ул. Новая, д.25</t>
  </si>
  <si>
    <t>с. Красные Четаи, ул. Новая, д.41</t>
  </si>
  <si>
    <t>с. Красные Четаи, ул. Новая, д.5</t>
  </si>
  <si>
    <t>с. Красные Четаи, ул. Новая, д.11</t>
  </si>
  <si>
    <t>с. Красные Четаи, ул. Новая, д.19</t>
  </si>
  <si>
    <t>с. Красные Четаи, ул. Юбилейная</t>
  </si>
  <si>
    <t>Водопроводная сеть</t>
  </si>
  <si>
    <t>д. Питишево</t>
  </si>
  <si>
    <t>д. Хирлукасы</t>
  </si>
  <si>
    <t>с. Мижеркасы</t>
  </si>
  <si>
    <t>д. Вишенеры</t>
  </si>
  <si>
    <t>Здание Питеркинского СДК</t>
  </si>
  <si>
    <t>д. Хорабыры</t>
  </si>
  <si>
    <t>Красные Четаи-Питеркино-Вишенеры</t>
  </si>
  <si>
    <t>Питеркино-Хорабыр</t>
  </si>
  <si>
    <t>подъезд к д. Питеркино</t>
  </si>
  <si>
    <t>д. Старые Атаи</t>
  </si>
  <si>
    <t>Здание Новоатайского сельского клуба</t>
  </si>
  <si>
    <t>д. Русские Атаи</t>
  </si>
  <si>
    <t>д. Яманы</t>
  </si>
  <si>
    <t>Здание администрации сельского поселения</t>
  </si>
  <si>
    <t>д. Кошлауши</t>
  </si>
  <si>
    <t>Металлическое ограждение</t>
  </si>
  <si>
    <t>Всего  по  району, кроме сельских поселений</t>
  </si>
  <si>
    <t xml:space="preserve">Здание школы </t>
  </si>
  <si>
    <t>с. Красные Четаи, тер. РТП</t>
  </si>
  <si>
    <t>д. Горбатовка</t>
  </si>
  <si>
    <t>Памятник культуры "Танк"</t>
  </si>
  <si>
    <t>Памятник культуры "Катюша"</t>
  </si>
  <si>
    <t>Сети телефонизации</t>
  </si>
  <si>
    <t>Светодинамическая  установка</t>
  </si>
  <si>
    <t>Метталическая конструкция рекламного щита 6*3 м</t>
  </si>
  <si>
    <t>с. Красные Четаи, кондитер.</t>
  </si>
  <si>
    <t>"Аликово-Старые Атаи"-"Сура"-Аликово-Мочковаши</t>
  </si>
  <si>
    <t>"Аликово-Старые Атаи"-"Сура"-Новые Атаи</t>
  </si>
  <si>
    <t>"Аликово-Старые Атаи"-"Сура"-Обыково-Арайкасы</t>
  </si>
  <si>
    <t>д. Кузнечная</t>
  </si>
  <si>
    <t>п. Черемушки</t>
  </si>
  <si>
    <t>п. Чермушки</t>
  </si>
  <si>
    <t>Общая площадь объекта недвижимости(кв.м.)</t>
  </si>
  <si>
    <t>Жилое помещение</t>
  </si>
  <si>
    <t>д. Янгильдино,                ул. Хуторская, д. 66</t>
  </si>
  <si>
    <t>д. Черепаново,            ул. Центральная, д.103</t>
  </si>
  <si>
    <t>Квартира № 7</t>
  </si>
  <si>
    <t>Квартира  № 8</t>
  </si>
  <si>
    <t>Квартира  № 3</t>
  </si>
  <si>
    <t>Квартира  № 18</t>
  </si>
  <si>
    <t>Квартира  № 24</t>
  </si>
  <si>
    <t xml:space="preserve">Квартира № 2 </t>
  </si>
  <si>
    <t xml:space="preserve">  с. Красные Четаи, ул. Новая,             дом № 21, кв.                     № 18
</t>
  </si>
  <si>
    <t xml:space="preserve">с. Красные Четаи, ул. Новая,            дом № 11, кв. № 8
</t>
  </si>
  <si>
    <t xml:space="preserve">с. Красные Четаи, ул. Новая,             дом № 13, кв. № 3
</t>
  </si>
  <si>
    <t xml:space="preserve">с. Красные Четаи, ул. Новая,            дом № 29, кв.            № 24
</t>
  </si>
  <si>
    <r>
      <t xml:space="preserve">с.Красные Четаи  </t>
    </r>
    <r>
      <rPr>
        <b/>
        <sz val="12"/>
        <color indexed="10"/>
        <rFont val="Arial"/>
        <family val="2"/>
      </rPr>
      <t xml:space="preserve"> </t>
    </r>
  </si>
  <si>
    <t>д. Кумаркино,ул.Центральная,д.</t>
  </si>
  <si>
    <t>с. Красные Четаи, пл. Победы, д. 7</t>
  </si>
  <si>
    <t>Автодорога "Аликово-Старые Атаи"-"Сура"-Новые Атаи"</t>
  </si>
  <si>
    <t>д. Хозанкино,ул.Центральная, д.84</t>
  </si>
  <si>
    <t>д. Хозанкино,ул.Центральная, д.82</t>
  </si>
  <si>
    <t>д. Санкино,ул.Ленина,д.5</t>
  </si>
  <si>
    <t>д. Санкино,ул.Ленина,д.7</t>
  </si>
  <si>
    <t>Автодорога "Сура-Санкино"</t>
  </si>
  <si>
    <t>Автодорога-подъезд к д. Питеркино</t>
  </si>
  <si>
    <t>Автодорога "Питеркино-Хорабыр"</t>
  </si>
  <si>
    <t>Автодорога "Красные Четаи-Питеркино-Вишенеры"</t>
  </si>
  <si>
    <t>Автодорога "Сура-Ижекеи"</t>
  </si>
  <si>
    <t>Автодорога "Краснные Четаи-Черепаново"</t>
  </si>
  <si>
    <t>Автодорога "Красные Четаи-Пчелка"</t>
  </si>
  <si>
    <t>"</t>
  </si>
  <si>
    <t>Противоэрозионная плотина</t>
  </si>
  <si>
    <t>д. Мочковаши, ул.Лесная, д.52/6</t>
  </si>
  <si>
    <t>Нежилое здание</t>
  </si>
  <si>
    <t>д. Аликово, ул.Мира, д.74/4</t>
  </si>
  <si>
    <t>Здание тесового склада</t>
  </si>
  <si>
    <t>д. Мочковаши, ул.Лесная, д.52/3</t>
  </si>
  <si>
    <t>Здание склада</t>
  </si>
  <si>
    <t>Жилой дом №1а</t>
  </si>
  <si>
    <t>д. Большие Атмени,  ул.Молодежная д.№1</t>
  </si>
  <si>
    <t>д. Шумшеваши,  ул.Пришкольная, д №1</t>
  </si>
  <si>
    <t>д. Шумшеваши, ул.Пришкольная, д №2</t>
  </si>
  <si>
    <t>д. Большие Атмени,  ул.Дружная, д №50</t>
  </si>
  <si>
    <t xml:space="preserve">Квартира №10 </t>
  </si>
  <si>
    <t>д. Большие Атмени, ул.Молодежная, д №5</t>
  </si>
  <si>
    <t>д. Большие Атмени, ул.Молодежная, д №7</t>
  </si>
  <si>
    <t>д. Большие Атмени, ул.Молодежная, д №8</t>
  </si>
  <si>
    <t>д. Большие Атмени, ул.Молодежная, д №9</t>
  </si>
  <si>
    <t>Здание арочного склада</t>
  </si>
  <si>
    <t xml:space="preserve"> д.Аликово, ул.Мира, д.74/2</t>
  </si>
  <si>
    <t xml:space="preserve"> д.Аликово, ул.Мира, д.74/3</t>
  </si>
  <si>
    <t>Здание свинарника</t>
  </si>
  <si>
    <t xml:space="preserve"> д.Мочковаши, ул.Лесная, д.52/4</t>
  </si>
  <si>
    <t xml:space="preserve"> д.Мочковаши, ул.Лесная, д.52/5</t>
  </si>
  <si>
    <t xml:space="preserve"> д.Аликово, ул.Мира, д.74/1</t>
  </si>
  <si>
    <t>д.Мочковаши, ул.Лесная, д.52/1</t>
  </si>
  <si>
    <t xml:space="preserve"> д.Мочковаши, ул.Лесная, д.52/2</t>
  </si>
  <si>
    <t>Автодорога"Аликово-Старые Атаи"-"Сура"-"Обыково-Арайкасы"</t>
  </si>
  <si>
    <t>Автомобильная дорога ""Аликово-Старые Атаи"-"Сура"-"Аликово-Мочковаши"</t>
  </si>
  <si>
    <t>Казна района: с. Красные Четаи ,пл. Победы, 1</t>
  </si>
  <si>
    <t>"Рябинушка": с. Красные Четаи, ул. Новая, д. №37 (2-10-31)</t>
  </si>
  <si>
    <t>"Солнышко": с. Красные Четаи, ул. Новая,  д. № 7"А" (2-17-85)</t>
  </si>
  <si>
    <t>с.Красные Четаи, ул. Советская, д. № 5 "А"</t>
  </si>
  <si>
    <t>с.Пандиково, ул. Ульянова, д. № 2 "а"</t>
  </si>
  <si>
    <t>д.Хозанкино, ул. Центрльная, д. № 54 "А"</t>
  </si>
  <si>
    <t>с. Штанаши, ул. Молодежная, д. № 15 "А"</t>
  </si>
  <si>
    <t>д.Торханы, ул. Центральная,  д. № 53"А"</t>
  </si>
  <si>
    <t>д.Карк-Сирма, ул. Центральная , д. № 15 "в"</t>
  </si>
  <si>
    <t>д.Мижеркасы, ул. Октябрьская, д. № 2"а"</t>
  </si>
  <si>
    <t xml:space="preserve">д.Черепаново, ул. Центральная , д. №71 </t>
  </si>
  <si>
    <t>Автодорога подъезд к д. Аликово</t>
  </si>
  <si>
    <t>Автодорога "Аликово - Старые Атаи" - "Сура" -Ижекеи"</t>
  </si>
  <si>
    <t>Автодорога "Аликово - Старые Атаи - "Сура" -Русские Атаи"</t>
  </si>
  <si>
    <t>Автодорога "Аликово - Старые Атаи - "Сура" - Обыково - Арайкасы"</t>
  </si>
  <si>
    <t>Автодорога "Аликово - Старые Атаи  - "Сура" - Новые Атаи"</t>
  </si>
  <si>
    <t>Автодорога "Мочковаши - Аликово - Малиновка"</t>
  </si>
  <si>
    <t>Автодорога"Сура" - Акчикасы- Шоля- Ямаши"</t>
  </si>
  <si>
    <t>Автодорога"Сура" - Березовка- Кишля"</t>
  </si>
  <si>
    <t>Автодорога"Сура" - Березовка- Кишля"-Красный Яр"</t>
  </si>
  <si>
    <t>Автодорога"Сура" - Пандиково- о/л Дружба - Питишево"</t>
  </si>
  <si>
    <t>Автодорога"Сура"- Питишево - Мижеркасы</t>
  </si>
  <si>
    <t>Автодорога"Сура"- Питишево - Хвадукасы</t>
  </si>
  <si>
    <t>Автодорога "Сура"- Питишево - Хирлукасы</t>
  </si>
  <si>
    <t>Автодорога "Сура" - Тоганаши</t>
  </si>
  <si>
    <t>Автодорога Аликово - Старые Атаи - "Сура" - Штанаши</t>
  </si>
  <si>
    <t>Автодорога Аликово - Старые Атаи - "Сура" - Верхнее Аккозино - Кузнечная</t>
  </si>
  <si>
    <t>Автодорога "Сура" - Ижекеи</t>
  </si>
  <si>
    <t>Автодорога "Сура" - Испуханы - Кумаркино</t>
  </si>
  <si>
    <t>Автодорога " Сура" - Карк - Сирмы</t>
  </si>
  <si>
    <t>Автодорога " Сура" - Карк - Сирмы - Жукино</t>
  </si>
  <si>
    <t>Автодорога"Сура" - Торханы</t>
  </si>
  <si>
    <t>с. Красные Четаи, д/с "Рябинушка", ул.Новая, д.37</t>
  </si>
  <si>
    <t>с. Красные Четаи, школа, пл. Победы, д.3</t>
  </si>
  <si>
    <t>д.Санкино, ул.Ленина, д.2</t>
  </si>
  <si>
    <t>д.Русские Атаи, ул. Центральная, д.29</t>
  </si>
  <si>
    <t>с. Красные Четаи, ул. Новая, д. № 12 "Б"</t>
  </si>
  <si>
    <t>18-квартирный жилой дом</t>
  </si>
  <si>
    <t xml:space="preserve"> с. Атнары, ул. Молодежная,  д.52</t>
  </si>
  <si>
    <t>д.Тоганаши, ул. Шоссейная, д. 25"А"</t>
  </si>
  <si>
    <t xml:space="preserve">д. Шумшеваши,ул. Пришкольная, д.1а </t>
  </si>
  <si>
    <t>д. Испуханы, ул. Новая, д. 2</t>
  </si>
  <si>
    <t>д. Карк Сирма, ул. Центральная, д. 15</t>
  </si>
  <si>
    <t>д. Торханы, ул. Малая, д.</t>
  </si>
  <si>
    <t>д. 1 - Липовка,                     ул. Липовка, д. 19</t>
  </si>
  <si>
    <t>с. Красные Четаи, ул.Новая, д.8</t>
  </si>
  <si>
    <t>с. Красные Четаи, тер.РТП, ул.Придорожная,</t>
  </si>
  <si>
    <t>с.Красные Четаи, ул.Придорожная, д.</t>
  </si>
  <si>
    <t>с. Красные Четаи, ул.Новая, д.</t>
  </si>
  <si>
    <t>с. Атнары, ул.Пришкольная, д.60"А"</t>
  </si>
  <si>
    <t>д. Питеркино,ул.Школьная, д.4</t>
  </si>
  <si>
    <t>д. Б.Атмени, ул.Речная,д.100</t>
  </si>
  <si>
    <t>с. Пандиково,ул.Ульянова, д.2</t>
  </si>
  <si>
    <t>д. Н. Атаи, ул. Школьная, д.13</t>
  </si>
  <si>
    <t>с. Красные Четаи, Агроснаб, ул.Придорожная, д.</t>
  </si>
  <si>
    <t>с. Красные Четаи, Райпо-база, ул.Новая, д.</t>
  </si>
  <si>
    <t>Здание фельдшерского пункта</t>
  </si>
  <si>
    <t>Балансовая  стоимость  на 01.01.2012  тыс.руб.</t>
  </si>
  <si>
    <t>Остаточная  стоимость  на  01.01.2012  тыс.руб.</t>
  </si>
  <si>
    <t>Здание детского сада</t>
  </si>
  <si>
    <t>с.Красные Четаи, пл. Победы, д.9</t>
  </si>
  <si>
    <t xml:space="preserve"> Автодорога Аликово - Старые Атаи - "Сура" - Тиханкино</t>
  </si>
  <si>
    <t xml:space="preserve"> с.Штанаши,                          ул. Октябрьская,        дом № 14, кв. № 2  (Молодейкина З.Ф.)
</t>
  </si>
  <si>
    <t xml:space="preserve">с. Красные Четаи, пл. Победы,       дом № 7 кв. № 7  (Падейкин Н.И.)
</t>
  </si>
  <si>
    <t>11.48 км.</t>
  </si>
  <si>
    <t xml:space="preserve">Автодорога"Сура" - Акчикасы- Шоля </t>
  </si>
  <si>
    <t>8.75 км.</t>
  </si>
  <si>
    <t>5.78 км.</t>
  </si>
  <si>
    <t xml:space="preserve">Автодорога "Сура" - Пандиково- о/л Дружба" </t>
  </si>
  <si>
    <t>1.45 км.</t>
  </si>
  <si>
    <t>1.88 км.</t>
  </si>
  <si>
    <t>0.74 км.</t>
  </si>
  <si>
    <t>2.98 км.</t>
  </si>
  <si>
    <t>2.1 км.</t>
  </si>
  <si>
    <t>"Сура" - Березовка- Кишля - Тарабаи"</t>
  </si>
  <si>
    <t>5.11 км.</t>
  </si>
  <si>
    <t>1.68 км.</t>
  </si>
  <si>
    <t>4.438 км.</t>
  </si>
  <si>
    <t>6.3 км.</t>
  </si>
  <si>
    <t>1.55 км.</t>
  </si>
  <si>
    <t>0.17 км</t>
  </si>
  <si>
    <t>1.5 км.</t>
  </si>
  <si>
    <t>0.46 км.</t>
  </si>
  <si>
    <t>3.92 км.</t>
  </si>
  <si>
    <t>Автодорога "Сура" - Березовка- Кишля - Тарабай"</t>
  </si>
  <si>
    <t>2.952 км.</t>
  </si>
  <si>
    <t>3.75 км.</t>
  </si>
  <si>
    <t>0.8 км.</t>
  </si>
  <si>
    <t>12800.0</t>
  </si>
  <si>
    <t>14400.0</t>
  </si>
  <si>
    <t>0.9 км.</t>
  </si>
  <si>
    <t>2.6 км.</t>
  </si>
  <si>
    <t>41600.0</t>
  </si>
  <si>
    <t>3.32 км.</t>
  </si>
  <si>
    <t>53120.0</t>
  </si>
  <si>
    <t>1.96 км.</t>
  </si>
  <si>
    <t>31360.0</t>
  </si>
  <si>
    <t>0.33 км.</t>
  </si>
  <si>
    <t>5280.0</t>
  </si>
  <si>
    <t>1.06 км.</t>
  </si>
  <si>
    <t>16960.0</t>
  </si>
  <si>
    <t>2 км.</t>
  </si>
  <si>
    <t>32000.0</t>
  </si>
  <si>
    <t>3.3 км.</t>
  </si>
  <si>
    <t>52800.0</t>
  </si>
  <si>
    <t>4.338км.</t>
  </si>
  <si>
    <t>69408.0</t>
  </si>
  <si>
    <t>3.55км.</t>
  </si>
  <si>
    <t>56800.0</t>
  </si>
  <si>
    <t>1.3км.</t>
  </si>
  <si>
    <t>20800.0</t>
  </si>
  <si>
    <t>3.3км.</t>
  </si>
  <si>
    <t>150720.0</t>
  </si>
  <si>
    <t>1.72км.</t>
  </si>
  <si>
    <t>27520.0</t>
  </si>
  <si>
    <t>62720.0</t>
  </si>
  <si>
    <t>60000.0</t>
  </si>
  <si>
    <t>33600.0</t>
  </si>
  <si>
    <t>47680.0</t>
  </si>
  <si>
    <t>23200.0</t>
  </si>
  <si>
    <t>30080.0</t>
  </si>
  <si>
    <t>11840.0</t>
  </si>
  <si>
    <t>6.77км.</t>
  </si>
  <si>
    <t>108320.0</t>
  </si>
  <si>
    <t>183680.0</t>
  </si>
  <si>
    <t>81760.0</t>
  </si>
  <si>
    <t>26880.0</t>
  </si>
  <si>
    <t>140000.0</t>
  </si>
  <si>
    <t>1.06км.</t>
  </si>
  <si>
    <t>7360.0</t>
  </si>
  <si>
    <t>РОНО</t>
  </si>
  <si>
    <t>Здание диспетчерской (жилое здание)</t>
  </si>
  <si>
    <t>с.Красные Четаи, пл.Победы, д.1</t>
  </si>
  <si>
    <t>Воздушная теплотрасса</t>
  </si>
  <si>
    <t>Трубопроводы водопроводные подземные</t>
  </si>
  <si>
    <t>д.Санкино, ул.</t>
  </si>
  <si>
    <t>д.Обыково, ул.</t>
  </si>
  <si>
    <t>д.Ижекеи, ул.</t>
  </si>
  <si>
    <t>Здание амбулаторной больницы</t>
  </si>
  <si>
    <t>Склад газобалонный</t>
  </si>
  <si>
    <t>Сарай хозяйственный</t>
  </si>
  <si>
    <t>Сарай  хозяйственный-территория РТП</t>
  </si>
  <si>
    <t>Трансформаторная подстанция</t>
  </si>
  <si>
    <t>Трансформаторная  подстанция</t>
  </si>
  <si>
    <t xml:space="preserve">Ограждение "Парк победы" </t>
  </si>
  <si>
    <t>Канализационно-насосная станция</t>
  </si>
  <si>
    <t>Наружные канализационные уличные сети</t>
  </si>
  <si>
    <t xml:space="preserve"> Забор вокруг  территориальной базы</t>
  </si>
  <si>
    <t xml:space="preserve"> Трансформаторная подстанция    (МП "БЫТ" )</t>
  </si>
  <si>
    <t>Трансформаторная  подстанция (газовая котельная)</t>
  </si>
  <si>
    <t>Трансформаторная  подстанция (МП "БЫТ")</t>
  </si>
  <si>
    <t>Ремонтная мастерская</t>
  </si>
  <si>
    <t>Будка водонапорной башни</t>
  </si>
  <si>
    <t>Кабина санитарно - техническая</t>
  </si>
  <si>
    <t>Ограждение  стадиона</t>
  </si>
  <si>
    <t>Ограда проволочная</t>
  </si>
  <si>
    <t>Колодец из железобетонных колец</t>
  </si>
  <si>
    <t>Электрическая станция ДЭСМ-20</t>
  </si>
  <si>
    <t>Воздушно-низковое сооружение</t>
  </si>
  <si>
    <t>Ворота металлическая</t>
  </si>
  <si>
    <t>Ворота железная</t>
  </si>
  <si>
    <t>Колодец  из железобетонных колец</t>
  </si>
  <si>
    <t>Ограда металлическая</t>
  </si>
  <si>
    <t>расположенных  на территории  Красночетайского  района  Чувашской  Республики   на  01.01.2012 г.</t>
  </si>
  <si>
    <t>Автономное учреждение "Культурно-досуговый центр": с. Красные Четаи,пл. Победы, д. 9</t>
  </si>
  <si>
    <t>Красночетайское ММППЖКХ: с. Красные Четаи, ул. Придорожная, д.2</t>
  </si>
  <si>
    <t>Учреждения</t>
  </si>
  <si>
    <t>Муниципальные бюджетные образовательные учреждения: средние общеобразовательные школы</t>
  </si>
  <si>
    <t>Красночетайская СОШ:  с.  Красные Четаи, пл. Победы, д.3 (2-10-73)</t>
  </si>
  <si>
    <t>Большеатменская СОШ: д. Большие Атмени, ул.Речная, д.100 (24-2-49)</t>
  </si>
  <si>
    <t>Атнарская СОШ: с. Атнары, ул.Пришкольная, д № 60"А"(22-2-90)</t>
  </si>
  <si>
    <t>Основные образовательные школы</t>
  </si>
  <si>
    <t>Мижеркасинская  ООШ: с. Мижеркасы, ул. Октябрьская, д № 1 (31-2-39)</t>
  </si>
  <si>
    <t>Новоатайская СОШ:  д. Новые Атаи, ул.Школьная, д. № 13 (23-2-38)</t>
  </si>
  <si>
    <t>Питеркинская СОШ:  д. Питеркино, ул. Школьная, д. №4(2-21-72)</t>
  </si>
  <si>
    <t>Штанашская ООШ:   с. Штанаши, ул. Молодежная, д. №15 "А" (39-2-23)</t>
  </si>
  <si>
    <t>Хозанкинская ООШ: д. Хозанкино, ул.  Центральная, д. №43 "А"(38-2-95)</t>
  </si>
  <si>
    <t>Верхнеаккозинская ООШ:  д. Верхнее Аккозино, ул. Ленина, д.№67 (38-2-56)</t>
  </si>
  <si>
    <t>Шолинская ООШ:  д. Шоля, ул. Центральная, д. №103  (33-2-55)</t>
  </si>
  <si>
    <t>Пандиковская НШ-ДС:  с. Пандиково, ул. Ульянова, д №2 (31-2-69)</t>
  </si>
  <si>
    <t>Кумаркинская НШ-ДС: д. Кумаркино, ул.Центральная, д №21 " А" (36-2-81)</t>
  </si>
  <si>
    <t>Детские сады</t>
  </si>
  <si>
    <t>Нежилые помещения</t>
  </si>
  <si>
    <t xml:space="preserve">Детское деревянное оборудование </t>
  </si>
  <si>
    <t xml:space="preserve">Здание котельной </t>
  </si>
  <si>
    <t>Здание кухни</t>
  </si>
  <si>
    <t>Учебное здание</t>
  </si>
  <si>
    <t>Здание музея</t>
  </si>
  <si>
    <t>Здание детского cада</t>
  </si>
  <si>
    <t>Здание школы (кирпичное)</t>
  </si>
  <si>
    <t>Здание школы (деревянно-кирпичное)</t>
  </si>
  <si>
    <t>Жилой дом № 14</t>
  </si>
  <si>
    <t>Отдел образования администрации: с.Красные Четаи,пл.Победы,д.1 ()</t>
  </si>
  <si>
    <t>Финансовый отдел администрации: с.Красные Четаи,пл.Победы,д.1()</t>
  </si>
  <si>
    <t>Здание  администрации</t>
  </si>
  <si>
    <t>Пристрой администрации</t>
  </si>
  <si>
    <t>Здание клуба</t>
  </si>
  <si>
    <t xml:space="preserve">Здание музея </t>
  </si>
  <si>
    <t>Муниципальное бюджетное учреждение культуры "Человек и природа": с. Красные Четаи, ул. Советская, д. 5 "А"</t>
  </si>
  <si>
    <t xml:space="preserve"> Муниципальное образование  -  Администрация Красночетайского района: с. Красные Четаи, пл. Победы,  д. 1 </t>
  </si>
  <si>
    <t>Муниципальные предприятия</t>
  </si>
  <si>
    <t>Административное здание № 2</t>
  </si>
  <si>
    <t>Здание котельной № 3</t>
  </si>
  <si>
    <t xml:space="preserve">Здание котельной № 2 </t>
  </si>
  <si>
    <t>Административное здание № 1</t>
  </si>
  <si>
    <t xml:space="preserve">Здание котельной  № 1 </t>
  </si>
  <si>
    <t>с. Красные Четаи, территория  сушильного  завода</t>
  </si>
  <si>
    <t>Трансформаторная  подстанция (КДЦ)</t>
  </si>
  <si>
    <t>с. Красные Четаи, пл.Победы,д.9</t>
  </si>
  <si>
    <t>Трансформаторная подстанция (БУ "Красночетайская РБ"</t>
  </si>
  <si>
    <t>с. Красные Четаи, ул.Новая,д.16</t>
  </si>
  <si>
    <t>Трансформаторная подстанция (Хлебозавод)</t>
  </si>
  <si>
    <t>Здание административное</t>
  </si>
  <si>
    <t>д.Березовка, ул.Шоссейная, д.9/1</t>
  </si>
  <si>
    <t>д.Тарабаи, ул. Центральная,д. 35 "А"</t>
  </si>
  <si>
    <t>Жилой дом для детей сирот</t>
  </si>
  <si>
    <t>Здание  сельского Дома культуры</t>
  </si>
  <si>
    <t>Жилые помещения № 1</t>
  </si>
  <si>
    <t xml:space="preserve">Жилые помещения №1 </t>
  </si>
  <si>
    <t>Жилые помещения №1</t>
  </si>
  <si>
    <t xml:space="preserve">Жилые помещения № 1,2  </t>
  </si>
  <si>
    <t xml:space="preserve">Жилые помещения  №1 </t>
  </si>
  <si>
    <t>Внутриквартальные проезды к д. 53,55</t>
  </si>
  <si>
    <t>Изгородь вокруг кладбищ</t>
  </si>
  <si>
    <t>Изгородь вокруг кладбища</t>
  </si>
  <si>
    <t>Внутриквартальные проезды к д. 56,59</t>
  </si>
  <si>
    <t>Жилые помещения №№ 3,4,5,6,8,9,11,13,21,22,23</t>
  </si>
  <si>
    <t>Здание автопавильона</t>
  </si>
  <si>
    <t>здание автопавильона</t>
  </si>
  <si>
    <t xml:space="preserve">Противоэрозионная плотина </t>
  </si>
  <si>
    <t>Нежилые помещения администрации сельского поселения</t>
  </si>
  <si>
    <t>Автодорога "Сура-Черемушки"</t>
  </si>
  <si>
    <t>Автодорога "Сура-Шорово"</t>
  </si>
  <si>
    <t>Общежитие</t>
  </si>
  <si>
    <t>Здание администрации  сельского поселения</t>
  </si>
  <si>
    <t>0,75 км</t>
  </si>
  <si>
    <t>0,8 км</t>
  </si>
  <si>
    <t xml:space="preserve">Водопроводная сеть </t>
  </si>
  <si>
    <t>1.5 км</t>
  </si>
  <si>
    <t>1,6 км</t>
  </si>
  <si>
    <t>1,8 км</t>
  </si>
  <si>
    <t xml:space="preserve">Жилые помещения № 1,2,3 </t>
  </si>
  <si>
    <t>Жилые помещения № 1,2,3</t>
  </si>
  <si>
    <t>Жилые помещения №1,2,3,4,5,6,7,8,9,10,11,12</t>
  </si>
  <si>
    <t xml:space="preserve">Жилые помещения №1,2,3,4,5,6,7,8,9,10,11,12 </t>
  </si>
  <si>
    <t>Здание  библиотеки</t>
  </si>
  <si>
    <t>Здание сельской библиотеки</t>
  </si>
  <si>
    <t xml:space="preserve">Здание церкви Рождества пресвятой Богородицы </t>
  </si>
  <si>
    <t>Всего: администрация</t>
  </si>
  <si>
    <t>с. Красные Четаи, ул.Н.Пятино</t>
  </si>
  <si>
    <t xml:space="preserve">Изгородь вокруг кладбищ </t>
  </si>
  <si>
    <t>Жилищный фонд сельского поселения</t>
  </si>
  <si>
    <t>Жилые помещения в  жилом доме</t>
  </si>
  <si>
    <t>Жилое помещение № 4а</t>
  </si>
  <si>
    <t>Жилое помещение № 4</t>
  </si>
  <si>
    <t xml:space="preserve">Жилое помещение  № 1 </t>
  </si>
  <si>
    <t xml:space="preserve">Жилые помещения №№ 7,9,11,12,14 </t>
  </si>
  <si>
    <t>Жилые помещения №№ 1,2,3,4,5,6,7,8</t>
  </si>
  <si>
    <t>Жилые помещения №№ 6, 13, 15, 18, 20, 22, 23, 25, 27, 28, 29</t>
  </si>
  <si>
    <t xml:space="preserve">Жилые помещения №№ 1,2,4,5,6,8,9,11,12 </t>
  </si>
  <si>
    <t xml:space="preserve">Жилые помещения №№ 3,4,5 </t>
  </si>
  <si>
    <t xml:space="preserve">Жилые помещения №№ 1,4,13, 14, 15,17,18,19,20,24,29, 31,34,35, 36  </t>
  </si>
  <si>
    <t>Жилые помещения №№ 2,3,5,6,7,11,12</t>
  </si>
  <si>
    <t xml:space="preserve">Жилые помещения №№ 1,2,3,5,6,8,9,10,14,15,16,18 </t>
  </si>
  <si>
    <t xml:space="preserve">Жилые помещения №№ 7,12,13,15,16,18,20,21,22,23,24,26,28,29,33 </t>
  </si>
  <si>
    <t xml:space="preserve">Жилые помещения №№ 8,9,10,14,20,24,28,33 </t>
  </si>
  <si>
    <t>Жилые помещения №№ 2,4,6,8,9,12,13,14,с 16 по 20,22,25,27,29,32,33,34,35,36,38</t>
  </si>
  <si>
    <t>Жилые помещения №№ 1,6,8,9,12,17,23,24</t>
  </si>
  <si>
    <t>Жилые помещения №№ 1,2,12</t>
  </si>
  <si>
    <t>Жилые помещения №№ 1,3,6,7,8,10,11,14,15,17,18</t>
  </si>
  <si>
    <t>Жилые помещения №№ 1,3,4,5,7</t>
  </si>
  <si>
    <t>Жилые помещения №№ 2,4 по 11,13,16,17,19,20,21,22</t>
  </si>
  <si>
    <t>Жилые помещения№ № 2,3,6,7,9</t>
  </si>
  <si>
    <t>Жилые помещения №№ 5,8</t>
  </si>
  <si>
    <t>Жилые помещения №№ 2,4,6,9,11,12,13</t>
  </si>
  <si>
    <t>Жилые помещения №№ 2,4,10,14,16</t>
  </si>
  <si>
    <t xml:space="preserve">Жилые помещения №№ 2,9 </t>
  </si>
  <si>
    <t>Жилые помещения №№ 3,13,18</t>
  </si>
  <si>
    <t>Жилые помещения №№ 4,5,7</t>
  </si>
  <si>
    <t xml:space="preserve">Жилые помещения №№ 7,8,11,12,14 </t>
  </si>
  <si>
    <t>Жилые помещения №№ 1,2,3,4,5,6,7,8,9,10,11,12,13,14,15,16,17,18,19,20,21,22</t>
  </si>
  <si>
    <t>Жилые помещения №;№ 1,2,3,6,11</t>
  </si>
  <si>
    <t>Жилые помещения №№  4,6,7,8,15,16,18,20,21,22,25,27,32,36</t>
  </si>
  <si>
    <t>Жилые помещения №№ 3,7,9,17,18</t>
  </si>
  <si>
    <t>Жилые помещения №№ 2,3,4,5,6,7,8</t>
  </si>
  <si>
    <t>Жилые помещения №№ 1,2,3,4</t>
  </si>
  <si>
    <t>Жилые помещения  №№ 1,2,3,4,5</t>
  </si>
  <si>
    <t xml:space="preserve">Жилые помещения №№ 1,3,4  </t>
  </si>
  <si>
    <t>Квартира №№ 1,2</t>
  </si>
  <si>
    <t xml:space="preserve">Квартира №№ 1,2 </t>
  </si>
  <si>
    <t xml:space="preserve">Квартира №№ 1,2,3,4,5 </t>
  </si>
  <si>
    <t>Квартира №№ 13,14</t>
  </si>
  <si>
    <t>Квартира №№ 15,16</t>
  </si>
  <si>
    <t xml:space="preserve">Квартира №№ 17,18 </t>
  </si>
  <si>
    <t>Жилищный фонд казны района</t>
  </si>
  <si>
    <t>МП по МТС "Красночетайскагропромснаб": с. Красные Четаи, ул.Придорожная, д.27</t>
  </si>
  <si>
    <t xml:space="preserve">Дополнительные образовательные учреждения </t>
  </si>
  <si>
    <t>Начальные школы-детские сады</t>
  </si>
  <si>
    <t xml:space="preserve">Нежилые помещения </t>
  </si>
  <si>
    <t>Организация</t>
  </si>
  <si>
    <t>Открытое акционерное общество "Гидравлика": с. Красные Четаи,ул. Придорожная, д. 27, корп."Г"</t>
  </si>
  <si>
    <t>Детская спортивно-юношеская спортивная школа:: с. Красные Четаи,пл. Победы, д. 9</t>
  </si>
  <si>
    <t>Дом детского творчества: с. Красные Четаи,пл. Победы, д. 9</t>
  </si>
  <si>
    <t>Муниципальное бюджетное учреждение культуры "Централизованная библиотека": с. Красные Четаи,пл. Победы, д. 9</t>
  </si>
  <si>
    <t>Казенное учреждение "Централизованная бухгалтерия"</t>
  </si>
  <si>
    <t>Автономное учреждение дополнительного образовательного учреждения "Детская школа искусств": с. Красные Четаи,пл. Победы, д. 9</t>
  </si>
  <si>
    <t>Администрация Штанашского сельского поселения: с. Штанаши, ул. Молодежная,д. 16 (39-2-48)</t>
  </si>
  <si>
    <t xml:space="preserve">Администрация Хозанкинского сельского  поселения: д. Хозанкино, ул. Центральная, д.№ 90 </t>
  </si>
  <si>
    <t>Администрация Староатайского  сельского  поселения: д. Старые Атаи, ул.  Центральная, д. 165</t>
  </si>
  <si>
    <t>Администрация Питеркинского сельского поселения:  д. Питеркино, ул. Новая, д. 1</t>
  </si>
  <si>
    <t>Администрация Пандиковского сельского поселения: с. Пандиково, ул. Ульянова, д. 1а</t>
  </si>
  <si>
    <t>Казна  администрации Красночетайского сельского поселения  (жилищный фонд): с. Красные Четаи, ул. Советская, д.</t>
  </si>
  <si>
    <t>Администрация Красночетайского сельского поселения: с. Красные Четаи, ул. Советская, д.</t>
  </si>
  <si>
    <t>Администрация Испуханского сельского поселения: д. Испуханы, ул. Новая, д. 2 (36-2-86)</t>
  </si>
  <si>
    <t>Администрация Большеатменского сельского поселения: д. Большие Атмени, ул.</t>
  </si>
  <si>
    <t>Администрация Атнарского сельского поселения: с. Атнары, ул.Молодежная, д.</t>
  </si>
  <si>
    <t>Администрация Акчикасинского сельского поселения: д. Акчикасы, ул. Васюкова, д. № 49 "А" (2-22-57)</t>
  </si>
  <si>
    <t>МП "Быт", с. Красные Четаи, ул. Новая, д. 8</t>
  </si>
  <si>
    <t>МП "БТИ": с. Красные Четаи, ул .Новая, д. 8</t>
  </si>
  <si>
    <r>
      <t xml:space="preserve">с.Красные Четаи  </t>
    </r>
    <r>
      <rPr>
        <b/>
        <sz val="9"/>
        <rFont val="Arial"/>
        <family val="2"/>
      </rPr>
      <t xml:space="preserve"> </t>
    </r>
  </si>
  <si>
    <t>Казна  администрации Красночетайского сельского поселения  (жилищный фонд):                          с. Красные Четаи, ул. Советская, д.</t>
  </si>
  <si>
    <t>МП по МТС "Красночетайскагропромснаб": с. Красные Четаи, ул.Придорожная, д.4 "В"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</si>
</sst>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[$-FC19]d\ mmmm\ yyyy\ &quot;г.&quot;"/>
    <numFmt numFmtId="176" formatCode="0.00000"/>
    <numFmt numFmtId="177" formatCode="_-* #,##0.0_р_._-;\-* #,##0.0_р_._-;_-* &quot;-&quot;??_р_._-;_-@_-"/>
    <numFmt numFmtId="178" formatCode="0.00;[Red]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2"/>
      <color indexed="10"/>
      <name val="Arial"/>
      <family val="2"/>
    </font>
    <font>
      <sz val="10"/>
      <color indexed="17"/>
      <name val="Arial Cyr"/>
      <family val="0"/>
    </font>
    <font>
      <sz val="12"/>
      <name val="Times New Roman"/>
      <family val="1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0"/>
      <name val="Arial Cyr"/>
      <family val="0"/>
    </font>
    <font>
      <sz val="12"/>
      <color indexed="10"/>
      <name val="Arial Cyr"/>
      <family val="0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u val="single"/>
      <sz val="10"/>
      <color rgb="FFFF0000"/>
      <name val="Arial Cyr"/>
      <family val="0"/>
    </font>
    <font>
      <sz val="12"/>
      <color rgb="FFFF0000"/>
      <name val="Arial Cyr"/>
      <family val="0"/>
    </font>
    <font>
      <sz val="12"/>
      <color theme="1"/>
      <name val="Arial"/>
      <family val="2"/>
    </font>
    <font>
      <sz val="10"/>
      <color theme="1"/>
      <name val="Arial Cyr"/>
      <family val="0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 Cyr"/>
      <family val="0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8" fillId="33" borderId="0" xfId="54" applyNumberFormat="1" applyFont="1" applyFill="1" applyAlignment="1">
      <alignment wrapText="1"/>
      <protection/>
    </xf>
    <xf numFmtId="2" fontId="8" fillId="33" borderId="0" xfId="54" applyNumberFormat="1" applyFont="1" applyFill="1" applyAlignment="1">
      <alignment wrapText="1"/>
      <protection/>
    </xf>
    <xf numFmtId="0" fontId="2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5" fillId="33" borderId="10" xfId="54" applyNumberFormat="1" applyFont="1" applyFill="1" applyBorder="1" applyAlignment="1">
      <alignment horizontal="center" vertical="center" wrapText="1"/>
      <protection/>
    </xf>
    <xf numFmtId="2" fontId="5" fillId="33" borderId="10" xfId="54" applyNumberFormat="1" applyFont="1" applyFill="1" applyBorder="1" applyAlignment="1">
      <alignment horizontal="center" vertical="center" wrapText="1"/>
      <protection/>
    </xf>
    <xf numFmtId="0" fontId="3" fillId="33" borderId="11" xfId="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/>
      <protection/>
    </xf>
    <xf numFmtId="0" fontId="3" fillId="33" borderId="0" xfId="54" applyFont="1" applyFill="1" applyAlignment="1">
      <alignment horizontal="left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left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2" fontId="4" fillId="33" borderId="10" xfId="54" applyNumberFormat="1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/>
      <protection/>
    </xf>
    <xf numFmtId="0" fontId="1" fillId="33" borderId="0" xfId="54" applyFont="1" applyFill="1" applyAlignment="1">
      <alignment horizontal="center"/>
      <protection/>
    </xf>
    <xf numFmtId="0" fontId="0" fillId="33" borderId="11" xfId="54" applyFont="1" applyFill="1" applyBorder="1">
      <alignment/>
      <protection/>
    </xf>
    <xf numFmtId="0" fontId="0" fillId="33" borderId="0" xfId="54" applyFont="1" applyFill="1">
      <alignment/>
      <protection/>
    </xf>
    <xf numFmtId="0" fontId="0" fillId="33" borderId="0" xfId="54" applyFill="1">
      <alignment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9" fillId="33" borderId="0" xfId="54" applyFont="1" applyFill="1">
      <alignment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54" applyNumberFormat="1" applyFont="1" applyFill="1" applyBorder="1" applyAlignment="1">
      <alignment horizontal="center" vertical="center"/>
      <protection/>
    </xf>
    <xf numFmtId="2" fontId="5" fillId="33" borderId="10" xfId="54" applyNumberFormat="1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left" vertical="center"/>
      <protection/>
    </xf>
    <xf numFmtId="173" fontId="5" fillId="33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73" fontId="4" fillId="33" borderId="11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/>
    </xf>
    <xf numFmtId="173" fontId="4" fillId="33" borderId="12" xfId="0" applyNumberFormat="1" applyFont="1" applyFill="1" applyBorder="1" applyAlignment="1">
      <alignment vertical="top" wrapText="1"/>
    </xf>
    <xf numFmtId="0" fontId="5" fillId="33" borderId="10" xfId="54" applyFont="1" applyFill="1" applyBorder="1" applyAlignment="1">
      <alignment vertical="center"/>
      <protection/>
    </xf>
    <xf numFmtId="0" fontId="4" fillId="33" borderId="10" xfId="54" applyFont="1" applyFill="1" applyBorder="1" applyAlignment="1">
      <alignment vertical="center"/>
      <protection/>
    </xf>
    <xf numFmtId="0" fontId="0" fillId="33" borderId="0" xfId="54" applyFont="1" applyFill="1" applyBorder="1">
      <alignment/>
      <protection/>
    </xf>
    <xf numFmtId="0" fontId="9" fillId="33" borderId="0" xfId="54" applyFont="1" applyFill="1" applyBorder="1">
      <alignment/>
      <protection/>
    </xf>
    <xf numFmtId="0" fontId="5" fillId="33" borderId="12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horizontal="center" vertical="center"/>
    </xf>
    <xf numFmtId="0" fontId="11" fillId="33" borderId="10" xfId="54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3" fontId="5" fillId="33" borderId="10" xfId="54" applyNumberFormat="1" applyFont="1" applyFill="1" applyBorder="1" applyAlignment="1">
      <alignment horizontal="center" vertical="center"/>
      <protection/>
    </xf>
    <xf numFmtId="0" fontId="71" fillId="33" borderId="10" xfId="54" applyFont="1" applyFill="1" applyBorder="1" applyAlignment="1">
      <alignment vertical="center"/>
      <protection/>
    </xf>
    <xf numFmtId="0" fontId="71" fillId="33" borderId="10" xfId="54" applyFont="1" applyFill="1" applyBorder="1" applyAlignment="1">
      <alignment horizontal="left" vertical="center"/>
      <protection/>
    </xf>
    <xf numFmtId="0" fontId="71" fillId="33" borderId="10" xfId="0" applyFont="1" applyFill="1" applyBorder="1" applyAlignment="1">
      <alignment horizontal="left" vertical="center" wrapText="1"/>
    </xf>
    <xf numFmtId="0" fontId="71" fillId="33" borderId="10" xfId="54" applyNumberFormat="1" applyFont="1" applyFill="1" applyBorder="1" applyAlignment="1">
      <alignment horizontal="center" vertical="center"/>
      <protection/>
    </xf>
    <xf numFmtId="2" fontId="71" fillId="33" borderId="10" xfId="54" applyNumberFormat="1" applyFont="1" applyFill="1" applyBorder="1" applyAlignment="1">
      <alignment horizontal="center" vertical="center"/>
      <protection/>
    </xf>
    <xf numFmtId="0" fontId="71" fillId="33" borderId="10" xfId="54" applyFont="1" applyFill="1" applyBorder="1" applyAlignment="1">
      <alignment horizontal="center" vertical="center"/>
      <protection/>
    </xf>
    <xf numFmtId="0" fontId="72" fillId="33" borderId="0" xfId="54" applyFont="1" applyFill="1">
      <alignment/>
      <protection/>
    </xf>
    <xf numFmtId="0" fontId="71" fillId="33" borderId="10" xfId="0" applyFont="1" applyFill="1" applyBorder="1" applyAlignment="1">
      <alignment vertical="center" wrapText="1"/>
    </xf>
    <xf numFmtId="0" fontId="71" fillId="33" borderId="10" xfId="0" applyNumberFormat="1" applyFont="1" applyFill="1" applyBorder="1" applyAlignment="1">
      <alignment horizontal="center" vertical="center" wrapText="1"/>
    </xf>
    <xf numFmtId="2" fontId="71" fillId="33" borderId="10" xfId="0" applyNumberFormat="1" applyFont="1" applyFill="1" applyBorder="1" applyAlignment="1">
      <alignment horizontal="center" vertical="center" wrapText="1"/>
    </xf>
    <xf numFmtId="173" fontId="71" fillId="33" borderId="10" xfId="0" applyNumberFormat="1" applyFont="1" applyFill="1" applyBorder="1" applyAlignment="1">
      <alignment horizontal="center" vertical="center" wrapText="1"/>
    </xf>
    <xf numFmtId="0" fontId="0" fillId="33" borderId="0" xfId="54" applyFont="1" applyFill="1" applyAlignment="1">
      <alignment wrapText="1"/>
      <protection/>
    </xf>
    <xf numFmtId="0" fontId="5" fillId="33" borderId="10" xfId="54" applyFont="1" applyFill="1" applyBorder="1" applyAlignment="1">
      <alignment vertical="center" wrapText="1"/>
      <protection/>
    </xf>
    <xf numFmtId="0" fontId="5" fillId="33" borderId="10" xfId="54" applyFont="1" applyFill="1" applyBorder="1" applyAlignment="1">
      <alignment horizontal="left" vertical="center" wrapText="1"/>
      <protection/>
    </xf>
    <xf numFmtId="0" fontId="12" fillId="33" borderId="0" xfId="54" applyFont="1" applyFill="1" applyAlignment="1">
      <alignment wrapText="1"/>
      <protection/>
    </xf>
    <xf numFmtId="0" fontId="5" fillId="33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5" fillId="33" borderId="10" xfId="53" applyNumberFormat="1" applyFont="1" applyFill="1" applyBorder="1" applyAlignment="1">
      <alignment horizontal="center" vertical="center"/>
      <protection/>
    </xf>
    <xf numFmtId="2" fontId="5" fillId="33" borderId="10" xfId="53" applyNumberFormat="1" applyFont="1" applyFill="1" applyBorder="1" applyAlignment="1">
      <alignment horizontal="center" vertical="center"/>
      <protection/>
    </xf>
    <xf numFmtId="173" fontId="5" fillId="33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vertical="center"/>
      <protection/>
    </xf>
    <xf numFmtId="2" fontId="4" fillId="33" borderId="10" xfId="53" applyNumberFormat="1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/>
      <protection/>
    </xf>
    <xf numFmtId="173" fontId="5" fillId="33" borderId="0" xfId="54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vertical="center"/>
      <protection/>
    </xf>
    <xf numFmtId="0" fontId="5" fillId="33" borderId="10" xfId="54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center" vertical="center"/>
      <protection/>
    </xf>
    <xf numFmtId="2" fontId="5" fillId="33" borderId="10" xfId="54" applyNumberFormat="1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vertical="center"/>
      <protection/>
    </xf>
    <xf numFmtId="2" fontId="4" fillId="33" borderId="10" xfId="54" applyNumberFormat="1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0" fillId="33" borderId="0" xfId="54" applyFont="1" applyFill="1" applyAlignment="1">
      <alignment/>
      <protection/>
    </xf>
    <xf numFmtId="0" fontId="10" fillId="33" borderId="0" xfId="54" applyFont="1" applyFill="1">
      <alignment/>
      <protection/>
    </xf>
    <xf numFmtId="0" fontId="0" fillId="33" borderId="10" xfId="54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vertical="top" wrapText="1"/>
    </xf>
    <xf numFmtId="2" fontId="4" fillId="33" borderId="10" xfId="54" applyNumberFormat="1" applyFont="1" applyFill="1" applyBorder="1" applyAlignment="1">
      <alignment vertical="center"/>
      <protection/>
    </xf>
    <xf numFmtId="0" fontId="0" fillId="33" borderId="13" xfId="54" applyFont="1" applyFill="1" applyBorder="1">
      <alignment/>
      <protection/>
    </xf>
    <xf numFmtId="0" fontId="5" fillId="33" borderId="14" xfId="54" applyFont="1" applyFill="1" applyBorder="1" applyAlignment="1">
      <alignment vertical="center"/>
      <protection/>
    </xf>
    <xf numFmtId="0" fontId="5" fillId="33" borderId="15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left" vertical="center" wrapText="1"/>
      <protection/>
    </xf>
    <xf numFmtId="9" fontId="5" fillId="33" borderId="10" xfId="59" applyFont="1" applyFill="1" applyBorder="1" applyAlignment="1">
      <alignment horizontal="left" vertical="center" wrapText="1"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NumberFormat="1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4" xfId="0" applyFont="1" applyFill="1" applyBorder="1" applyAlignment="1">
      <alignment vertical="center" wrapText="1"/>
    </xf>
    <xf numFmtId="0" fontId="5" fillId="33" borderId="14" xfId="54" applyFont="1" applyFill="1" applyBorder="1" applyAlignment="1">
      <alignment horizontal="left" vertical="center" wrapText="1"/>
      <protection/>
    </xf>
    <xf numFmtId="0" fontId="5" fillId="33" borderId="14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5" fillId="33" borderId="15" xfId="54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5" xfId="54" applyFont="1" applyFill="1" applyBorder="1" applyAlignment="1">
      <alignment horizontal="left" vertical="center" wrapText="1"/>
      <protection/>
    </xf>
    <xf numFmtId="0" fontId="5" fillId="33" borderId="10" xfId="54" applyNumberFormat="1" applyFont="1" applyFill="1" applyBorder="1" applyAlignment="1">
      <alignment horizontal="center" wrapText="1"/>
      <protection/>
    </xf>
    <xf numFmtId="2" fontId="5" fillId="33" borderId="10" xfId="54" applyNumberFormat="1" applyFont="1" applyFill="1" applyBorder="1" applyAlignment="1">
      <alignment horizontal="center" wrapText="1"/>
      <protection/>
    </xf>
    <xf numFmtId="0" fontId="5" fillId="33" borderId="10" xfId="54" applyNumberFormat="1" applyFont="1" applyFill="1" applyBorder="1" applyAlignment="1">
      <alignment horizontal="right" vertical="center" wrapText="1"/>
      <protection/>
    </xf>
    <xf numFmtId="0" fontId="4" fillId="33" borderId="10" xfId="54" applyNumberFormat="1" applyFont="1" applyFill="1" applyBorder="1" applyAlignment="1">
      <alignment horizontal="center" wrapText="1"/>
      <protection/>
    </xf>
    <xf numFmtId="2" fontId="4" fillId="33" borderId="10" xfId="54" applyNumberFormat="1" applyFont="1" applyFill="1" applyBorder="1" applyAlignment="1">
      <alignment horizontal="center" wrapText="1"/>
      <protection/>
    </xf>
    <xf numFmtId="0" fontId="5" fillId="33" borderId="10" xfId="54" applyNumberFormat="1" applyFont="1" applyFill="1" applyBorder="1" applyAlignment="1">
      <alignment horizontal="right" vertical="center"/>
      <protection/>
    </xf>
    <xf numFmtId="0" fontId="5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vertical="center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178" fontId="4" fillId="33" borderId="10" xfId="54" applyNumberFormat="1" applyFont="1" applyFill="1" applyBorder="1" applyAlignment="1">
      <alignment horizontal="center" vertical="center"/>
      <protection/>
    </xf>
    <xf numFmtId="2" fontId="5" fillId="33" borderId="10" xfId="54" applyNumberFormat="1" applyFont="1" applyFill="1" applyBorder="1" applyAlignment="1">
      <alignment vertical="center"/>
      <protection/>
    </xf>
    <xf numFmtId="0" fontId="5" fillId="33" borderId="0" xfId="54" applyFont="1" applyFill="1" applyAlignment="1">
      <alignment horizontal="center" vertical="center"/>
      <protection/>
    </xf>
    <xf numFmtId="0" fontId="4" fillId="33" borderId="0" xfId="54" applyFont="1" applyFill="1" applyAlignment="1">
      <alignment horizontal="center" vertical="center"/>
      <protection/>
    </xf>
    <xf numFmtId="0" fontId="73" fillId="33" borderId="0" xfId="54" applyFont="1" applyFill="1" applyAlignment="1">
      <alignment vertical="center"/>
      <protection/>
    </xf>
    <xf numFmtId="0" fontId="71" fillId="33" borderId="0" xfId="54" applyFont="1" applyFill="1" applyAlignment="1">
      <alignment horizontal="left" vertical="center"/>
      <protection/>
    </xf>
    <xf numFmtId="0" fontId="71" fillId="33" borderId="0" xfId="54" applyNumberFormat="1" applyFont="1" applyFill="1" applyAlignment="1">
      <alignment horizontal="center" vertical="center"/>
      <protection/>
    </xf>
    <xf numFmtId="2" fontId="71" fillId="33" borderId="0" xfId="54" applyNumberFormat="1" applyFont="1" applyFill="1" applyAlignment="1">
      <alignment vertical="center"/>
      <protection/>
    </xf>
    <xf numFmtId="2" fontId="5" fillId="33" borderId="0" xfId="54" applyNumberFormat="1" applyFont="1" applyFill="1" applyAlignment="1">
      <alignment vertical="center"/>
      <protection/>
    </xf>
    <xf numFmtId="0" fontId="5" fillId="33" borderId="0" xfId="54" applyNumberFormat="1" applyFont="1" applyFill="1" applyAlignment="1">
      <alignment horizontal="center" vertical="center"/>
      <protection/>
    </xf>
    <xf numFmtId="0" fontId="5" fillId="33" borderId="0" xfId="54" applyFont="1" applyFill="1" applyAlignment="1">
      <alignment vertical="center"/>
      <protection/>
    </xf>
    <xf numFmtId="0" fontId="5" fillId="33" borderId="0" xfId="54" applyFont="1" applyFill="1" applyAlignment="1">
      <alignment horizontal="left" vertical="center"/>
      <protection/>
    </xf>
    <xf numFmtId="0" fontId="71" fillId="33" borderId="10" xfId="0" applyNumberFormat="1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 wrapText="1"/>
    </xf>
    <xf numFmtId="0" fontId="74" fillId="33" borderId="0" xfId="54" applyFont="1" applyFill="1">
      <alignment/>
      <protection/>
    </xf>
    <xf numFmtId="0" fontId="72" fillId="33" borderId="0" xfId="54" applyFont="1" applyFill="1" applyBorder="1">
      <alignment/>
      <protection/>
    </xf>
    <xf numFmtId="0" fontId="71" fillId="33" borderId="12" xfId="0" applyFont="1" applyFill="1" applyBorder="1" applyAlignment="1">
      <alignment horizontal="center" vertical="top" wrapText="1"/>
    </xf>
    <xf numFmtId="173" fontId="71" fillId="33" borderId="0" xfId="0" applyNumberFormat="1" applyFont="1" applyFill="1" applyBorder="1" applyAlignment="1">
      <alignment vertical="top" wrapText="1"/>
    </xf>
    <xf numFmtId="0" fontId="71" fillId="33" borderId="12" xfId="0" applyFont="1" applyFill="1" applyBorder="1" applyAlignment="1">
      <alignment vertical="top" wrapText="1"/>
    </xf>
    <xf numFmtId="0" fontId="0" fillId="34" borderId="0" xfId="54" applyFont="1" applyFill="1">
      <alignment/>
      <protection/>
    </xf>
    <xf numFmtId="0" fontId="9" fillId="34" borderId="0" xfId="54" applyFont="1" applyFill="1">
      <alignment/>
      <protection/>
    </xf>
    <xf numFmtId="0" fontId="71" fillId="33" borderId="10" xfId="0" applyFont="1" applyFill="1" applyBorder="1" applyAlignment="1">
      <alignment horizontal="left" vertical="center"/>
    </xf>
    <xf numFmtId="2" fontId="71" fillId="33" borderId="10" xfId="0" applyNumberFormat="1" applyFont="1" applyFill="1" applyBorder="1" applyAlignment="1">
      <alignment horizontal="center" vertical="center"/>
    </xf>
    <xf numFmtId="0" fontId="72" fillId="33" borderId="11" xfId="54" applyFont="1" applyFill="1" applyBorder="1">
      <alignment/>
      <protection/>
    </xf>
    <xf numFmtId="173" fontId="71" fillId="33" borderId="11" xfId="0" applyNumberFormat="1" applyFont="1" applyFill="1" applyBorder="1" applyAlignment="1">
      <alignment vertical="top" wrapText="1"/>
    </xf>
    <xf numFmtId="0" fontId="73" fillId="33" borderId="10" xfId="0" applyNumberFormat="1" applyFont="1" applyFill="1" applyBorder="1" applyAlignment="1">
      <alignment horizontal="center" vertical="center" wrapText="1"/>
    </xf>
    <xf numFmtId="173" fontId="73" fillId="33" borderId="0" xfId="0" applyNumberFormat="1" applyFont="1" applyFill="1" applyBorder="1" applyAlignment="1">
      <alignment vertical="top" wrapText="1"/>
    </xf>
    <xf numFmtId="0" fontId="73" fillId="33" borderId="10" xfId="0" applyNumberFormat="1" applyFont="1" applyFill="1" applyBorder="1" applyAlignment="1">
      <alignment horizontal="center" vertical="center"/>
    </xf>
    <xf numFmtId="173" fontId="71" fillId="33" borderId="10" xfId="0" applyNumberFormat="1" applyFont="1" applyFill="1" applyBorder="1" applyAlignment="1">
      <alignment horizontal="center" vertical="center"/>
    </xf>
    <xf numFmtId="0" fontId="71" fillId="33" borderId="10" xfId="54" applyFont="1" applyFill="1" applyBorder="1" applyAlignment="1">
      <alignment horizontal="left" vertical="center" wrapText="1"/>
      <protection/>
    </xf>
    <xf numFmtId="0" fontId="71" fillId="33" borderId="10" xfId="54" applyNumberFormat="1" applyFont="1" applyFill="1" applyBorder="1" applyAlignment="1">
      <alignment horizontal="right" vertical="center"/>
      <protection/>
    </xf>
    <xf numFmtId="0" fontId="71" fillId="33" borderId="10" xfId="54" applyNumberFormat="1" applyFont="1" applyFill="1" applyBorder="1" applyAlignment="1">
      <alignment horizontal="center"/>
      <protection/>
    </xf>
    <xf numFmtId="0" fontId="71" fillId="33" borderId="10" xfId="54" applyFont="1" applyFill="1" applyBorder="1" applyAlignment="1">
      <alignment horizontal="center"/>
      <protection/>
    </xf>
    <xf numFmtId="0" fontId="71" fillId="33" borderId="10" xfId="0" applyFont="1" applyFill="1" applyBorder="1" applyAlignment="1">
      <alignment vertical="top" wrapText="1"/>
    </xf>
    <xf numFmtId="0" fontId="71" fillId="33" borderId="14" xfId="54" applyFont="1" applyFill="1" applyBorder="1" applyAlignment="1">
      <alignment vertical="center"/>
      <protection/>
    </xf>
    <xf numFmtId="0" fontId="71" fillId="33" borderId="14" xfId="0" applyFont="1" applyFill="1" applyBorder="1" applyAlignment="1">
      <alignment vertical="top" wrapText="1"/>
    </xf>
    <xf numFmtId="0" fontId="71" fillId="33" borderId="14" xfId="54" applyFont="1" applyFill="1" applyBorder="1" applyAlignment="1">
      <alignment horizontal="left" vertical="center" wrapText="1"/>
      <protection/>
    </xf>
    <xf numFmtId="0" fontId="71" fillId="33" borderId="14" xfId="54" applyNumberFormat="1" applyFont="1" applyFill="1" applyBorder="1" applyAlignment="1">
      <alignment horizontal="right" vertical="center"/>
      <protection/>
    </xf>
    <xf numFmtId="2" fontId="71" fillId="33" borderId="14" xfId="54" applyNumberFormat="1" applyFont="1" applyFill="1" applyBorder="1" applyAlignment="1">
      <alignment horizontal="center" vertical="center"/>
      <protection/>
    </xf>
    <xf numFmtId="0" fontId="71" fillId="33" borderId="14" xfId="54" applyNumberFormat="1" applyFont="1" applyFill="1" applyBorder="1" applyAlignment="1">
      <alignment horizontal="center"/>
      <protection/>
    </xf>
    <xf numFmtId="0" fontId="71" fillId="33" borderId="14" xfId="54" applyFont="1" applyFill="1" applyBorder="1" applyAlignment="1">
      <alignment horizontal="center"/>
      <protection/>
    </xf>
    <xf numFmtId="0" fontId="71" fillId="33" borderId="10" xfId="54" applyNumberFormat="1" applyFont="1" applyFill="1" applyBorder="1" applyAlignment="1">
      <alignment horizontal="right" vertical="center" wrapText="1"/>
      <protection/>
    </xf>
    <xf numFmtId="0" fontId="71" fillId="33" borderId="15" xfId="54" applyFont="1" applyFill="1" applyBorder="1" applyAlignment="1">
      <alignment vertical="center"/>
      <protection/>
    </xf>
    <xf numFmtId="0" fontId="71" fillId="33" borderId="15" xfId="54" applyFont="1" applyFill="1" applyBorder="1" applyAlignment="1">
      <alignment horizontal="left" vertical="center" wrapText="1"/>
      <protection/>
    </xf>
    <xf numFmtId="0" fontId="71" fillId="33" borderId="15" xfId="54" applyNumberFormat="1" applyFont="1" applyFill="1" applyBorder="1" applyAlignment="1">
      <alignment horizontal="right" vertical="center"/>
      <protection/>
    </xf>
    <xf numFmtId="2" fontId="71" fillId="33" borderId="15" xfId="54" applyNumberFormat="1" applyFont="1" applyFill="1" applyBorder="1" applyAlignment="1">
      <alignment horizontal="center" vertical="center"/>
      <protection/>
    </xf>
    <xf numFmtId="0" fontId="71" fillId="33" borderId="15" xfId="54" applyNumberFormat="1" applyFont="1" applyFill="1" applyBorder="1" applyAlignment="1">
      <alignment horizontal="center"/>
      <protection/>
    </xf>
    <xf numFmtId="0" fontId="71" fillId="33" borderId="15" xfId="54" applyFont="1" applyFill="1" applyBorder="1" applyAlignment="1">
      <alignment horizontal="center"/>
      <protection/>
    </xf>
    <xf numFmtId="0" fontId="71" fillId="33" borderId="10" xfId="0" applyNumberFormat="1" applyFont="1" applyFill="1" applyBorder="1" applyAlignment="1">
      <alignment vertical="center" wrapText="1"/>
    </xf>
    <xf numFmtId="0" fontId="72" fillId="33" borderId="10" xfId="0" applyNumberFormat="1" applyFont="1" applyFill="1" applyBorder="1" applyAlignment="1">
      <alignment vertical="top" wrapText="1"/>
    </xf>
    <xf numFmtId="0" fontId="72" fillId="33" borderId="10" xfId="0" applyFont="1" applyFill="1" applyBorder="1" applyAlignment="1">
      <alignment vertical="top" wrapText="1"/>
    </xf>
    <xf numFmtId="0" fontId="72" fillId="33" borderId="0" xfId="0" applyFont="1" applyFill="1" applyBorder="1" applyAlignment="1">
      <alignment vertical="top" wrapText="1"/>
    </xf>
    <xf numFmtId="0" fontId="71" fillId="33" borderId="0" xfId="0" applyFont="1" applyFill="1" applyBorder="1" applyAlignment="1">
      <alignment vertical="top" wrapText="1"/>
    </xf>
    <xf numFmtId="0" fontId="71" fillId="33" borderId="0" xfId="54" applyFont="1" applyFill="1" applyBorder="1">
      <alignment/>
      <protection/>
    </xf>
    <xf numFmtId="0" fontId="71" fillId="33" borderId="15" xfId="0" applyFont="1" applyFill="1" applyBorder="1" applyAlignment="1">
      <alignment vertical="top" wrapText="1"/>
    </xf>
    <xf numFmtId="0" fontId="71" fillId="33" borderId="15" xfId="0" applyFont="1" applyFill="1" applyBorder="1" applyAlignment="1">
      <alignment horizontal="left" vertical="center" wrapText="1"/>
    </xf>
    <xf numFmtId="0" fontId="71" fillId="33" borderId="15" xfId="0" applyNumberFormat="1" applyFont="1" applyFill="1" applyBorder="1" applyAlignment="1">
      <alignment horizontal="center" vertical="center" wrapText="1"/>
    </xf>
    <xf numFmtId="2" fontId="71" fillId="33" borderId="15" xfId="0" applyNumberFormat="1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16" xfId="0" applyFont="1" applyFill="1" applyBorder="1" applyAlignment="1">
      <alignment vertical="top" wrapText="1"/>
    </xf>
    <xf numFmtId="0" fontId="71" fillId="33" borderId="0" xfId="54" applyFont="1" applyFill="1">
      <alignment/>
      <protection/>
    </xf>
    <xf numFmtId="0" fontId="71" fillId="33" borderId="10" xfId="54" applyFont="1" applyFill="1" applyBorder="1" applyAlignment="1">
      <alignment vertical="center" wrapText="1"/>
      <protection/>
    </xf>
    <xf numFmtId="0" fontId="71" fillId="33" borderId="10" xfId="54" applyFont="1" applyFill="1" applyBorder="1" applyAlignment="1">
      <alignment horizontal="left"/>
      <protection/>
    </xf>
    <xf numFmtId="2" fontId="71" fillId="33" borderId="10" xfId="54" applyNumberFormat="1" applyFont="1" applyFill="1" applyBorder="1" applyAlignment="1">
      <alignment horizontal="center"/>
      <protection/>
    </xf>
    <xf numFmtId="0" fontId="73" fillId="33" borderId="10" xfId="54" applyNumberFormat="1" applyFont="1" applyFill="1" applyBorder="1" applyAlignment="1">
      <alignment horizontal="center"/>
      <protection/>
    </xf>
    <xf numFmtId="2" fontId="71" fillId="33" borderId="10" xfId="54" applyNumberFormat="1" applyFont="1" applyFill="1" applyBorder="1" applyAlignment="1">
      <alignment horizontal="center" vertical="center" wrapText="1"/>
      <protection/>
    </xf>
    <xf numFmtId="0" fontId="71" fillId="33" borderId="10" xfId="54" applyNumberFormat="1" applyFont="1" applyFill="1" applyBorder="1" applyAlignment="1">
      <alignment horizontal="center" wrapText="1"/>
      <protection/>
    </xf>
    <xf numFmtId="2" fontId="71" fillId="33" borderId="10" xfId="54" applyNumberFormat="1" applyFont="1" applyFill="1" applyBorder="1" applyAlignment="1">
      <alignment horizontal="center" wrapText="1"/>
      <protection/>
    </xf>
    <xf numFmtId="0" fontId="75" fillId="33" borderId="10" xfId="54" applyNumberFormat="1" applyFont="1" applyFill="1" applyBorder="1" applyAlignment="1">
      <alignment horizontal="right" vertical="center"/>
      <protection/>
    </xf>
    <xf numFmtId="0" fontId="71" fillId="33" borderId="10" xfId="54" applyNumberFormat="1" applyFont="1" applyFill="1" applyBorder="1" applyAlignment="1">
      <alignment horizontal="center" vertical="center" wrapText="1"/>
      <protection/>
    </xf>
    <xf numFmtId="0" fontId="71" fillId="33" borderId="10" xfId="54" applyFont="1" applyFill="1" applyBorder="1" applyAlignment="1">
      <alignment horizontal="center" vertical="center" wrapText="1"/>
      <protection/>
    </xf>
    <xf numFmtId="9" fontId="71" fillId="33" borderId="10" xfId="59" applyFont="1" applyFill="1" applyBorder="1" applyAlignment="1">
      <alignment horizontal="left" vertical="center" wrapText="1"/>
    </xf>
    <xf numFmtId="0" fontId="5" fillId="33" borderId="10" xfId="54" applyFont="1" applyFill="1" applyBorder="1" applyAlignment="1">
      <alignment horizontal="center" vertical="center"/>
      <protection/>
    </xf>
    <xf numFmtId="0" fontId="72" fillId="33" borderId="0" xfId="54" applyFont="1" applyFill="1" applyAlignment="1">
      <alignment wrapText="1"/>
      <protection/>
    </xf>
    <xf numFmtId="173" fontId="71" fillId="33" borderId="10" xfId="54" applyNumberFormat="1" applyFont="1" applyFill="1" applyBorder="1" applyAlignment="1">
      <alignment horizontal="center" vertical="center" wrapText="1"/>
      <protection/>
    </xf>
    <xf numFmtId="2" fontId="71" fillId="33" borderId="10" xfId="62" applyNumberFormat="1" applyFont="1" applyFill="1" applyBorder="1" applyAlignment="1">
      <alignment horizontal="center" vertical="center" wrapText="1"/>
    </xf>
    <xf numFmtId="0" fontId="73" fillId="33" borderId="10" xfId="54" applyFont="1" applyFill="1" applyBorder="1" applyAlignment="1">
      <alignment horizontal="center" vertical="center" wrapText="1"/>
      <protection/>
    </xf>
    <xf numFmtId="173" fontId="4" fillId="33" borderId="10" xfId="54" applyNumberFormat="1" applyFont="1" applyFill="1" applyBorder="1" applyAlignment="1">
      <alignment horizontal="center" vertical="center"/>
      <protection/>
    </xf>
    <xf numFmtId="0" fontId="71" fillId="33" borderId="10" xfId="54" applyFont="1" applyFill="1" applyBorder="1" applyAlignment="1">
      <alignment horizontal="left" wrapText="1"/>
      <protection/>
    </xf>
    <xf numFmtId="0" fontId="71" fillId="33" borderId="10" xfId="0" applyFont="1" applyFill="1" applyBorder="1" applyAlignment="1">
      <alignment vertical="center"/>
    </xf>
    <xf numFmtId="0" fontId="4" fillId="33" borderId="10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76" fillId="0" borderId="10" xfId="54" applyFont="1" applyFill="1" applyBorder="1" applyAlignment="1">
      <alignment vertical="center"/>
      <protection/>
    </xf>
    <xf numFmtId="0" fontId="76" fillId="0" borderId="10" xfId="54" applyFont="1" applyFill="1" applyBorder="1" applyAlignment="1">
      <alignment horizontal="left" vertical="center" wrapText="1"/>
      <protection/>
    </xf>
    <xf numFmtId="0" fontId="76" fillId="0" borderId="10" xfId="54" applyNumberFormat="1" applyFont="1" applyFill="1" applyBorder="1" applyAlignment="1">
      <alignment horizontal="center" vertical="center"/>
      <protection/>
    </xf>
    <xf numFmtId="2" fontId="76" fillId="0" borderId="10" xfId="54" applyNumberFormat="1" applyFont="1" applyFill="1" applyBorder="1" applyAlignment="1">
      <alignment horizontal="center" vertical="center"/>
      <protection/>
    </xf>
    <xf numFmtId="173" fontId="76" fillId="0" borderId="10" xfId="54" applyNumberFormat="1" applyFont="1" applyFill="1" applyBorder="1" applyAlignment="1">
      <alignment horizontal="center" vertical="center"/>
      <protection/>
    </xf>
    <xf numFmtId="0" fontId="77" fillId="0" borderId="0" xfId="54" applyFont="1" applyFill="1">
      <alignment/>
      <protection/>
    </xf>
    <xf numFmtId="2" fontId="4" fillId="33" borderId="10" xfId="54" applyNumberFormat="1" applyFont="1" applyFill="1" applyBorder="1" applyAlignment="1">
      <alignment horizontal="center"/>
      <protection/>
    </xf>
    <xf numFmtId="173" fontId="4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vertical="center" wrapText="1"/>
      <protection/>
    </xf>
    <xf numFmtId="17" fontId="71" fillId="33" borderId="10" xfId="0" applyNumberFormat="1" applyFont="1" applyFill="1" applyBorder="1" applyAlignment="1">
      <alignment horizontal="center" vertical="center" wrapText="1"/>
    </xf>
    <xf numFmtId="16" fontId="71" fillId="33" borderId="10" xfId="54" applyNumberFormat="1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wrapText="1"/>
      <protection/>
    </xf>
    <xf numFmtId="0" fontId="78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71" fillId="33" borderId="10" xfId="54" applyFont="1" applyFill="1" applyBorder="1" applyAlignment="1">
      <alignment horizontal="center" wrapText="1"/>
      <protection/>
    </xf>
    <xf numFmtId="0" fontId="76" fillId="33" borderId="10" xfId="54" applyFont="1" applyFill="1" applyBorder="1" applyAlignment="1">
      <alignment horizontal="left" vertical="center"/>
      <protection/>
    </xf>
    <xf numFmtId="0" fontId="79" fillId="33" borderId="10" xfId="54" applyFont="1" applyFill="1" applyBorder="1" applyAlignment="1">
      <alignment horizontal="center" vertical="center" wrapText="1"/>
      <protection/>
    </xf>
    <xf numFmtId="0" fontId="79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horizontal="left" vertical="center" wrapText="1"/>
    </xf>
    <xf numFmtId="0" fontId="79" fillId="33" borderId="10" xfId="0" applyNumberFormat="1" applyFont="1" applyFill="1" applyBorder="1" applyAlignment="1">
      <alignment horizontal="center" vertical="center" wrapText="1"/>
    </xf>
    <xf numFmtId="2" fontId="79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54" applyFont="1" applyFill="1" applyBorder="1" applyAlignment="1">
      <alignment vertical="center" wrapText="1"/>
      <protection/>
    </xf>
    <xf numFmtId="0" fontId="79" fillId="33" borderId="10" xfId="54" applyFont="1" applyFill="1" applyBorder="1" applyAlignment="1">
      <alignment horizontal="left" vertical="center" wrapText="1"/>
      <protection/>
    </xf>
    <xf numFmtId="0" fontId="79" fillId="33" borderId="10" xfId="54" applyNumberFormat="1" applyFont="1" applyFill="1" applyBorder="1" applyAlignment="1">
      <alignment horizontal="center" vertical="center" wrapText="1"/>
      <protection/>
    </xf>
    <xf numFmtId="2" fontId="79" fillId="33" borderId="10" xfId="54" applyNumberFormat="1" applyFont="1" applyFill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vertical="center" wrapText="1"/>
      <protection/>
    </xf>
    <xf numFmtId="0" fontId="19" fillId="33" borderId="10" xfId="54" applyFont="1" applyFill="1" applyBorder="1" applyAlignment="1">
      <alignment horizontal="left" vertical="center" wrapText="1"/>
      <protection/>
    </xf>
    <xf numFmtId="0" fontId="19" fillId="33" borderId="10" xfId="54" applyNumberFormat="1" applyFont="1" applyFill="1" applyBorder="1" applyAlignment="1">
      <alignment horizontal="center" vertical="center" wrapText="1"/>
      <protection/>
    </xf>
    <xf numFmtId="2" fontId="19" fillId="33" borderId="10" xfId="54" applyNumberFormat="1" applyFont="1" applyFill="1" applyBorder="1" applyAlignment="1">
      <alignment horizontal="center" vertical="center" wrapText="1"/>
      <protection/>
    </xf>
    <xf numFmtId="0" fontId="19" fillId="33" borderId="10" xfId="54" applyFont="1" applyFill="1" applyBorder="1" applyAlignment="1">
      <alignment horizontal="center" vertical="center"/>
      <protection/>
    </xf>
    <xf numFmtId="0" fontId="20" fillId="33" borderId="10" xfId="54" applyFont="1" applyFill="1" applyBorder="1" applyAlignment="1">
      <alignment vertical="center"/>
      <protection/>
    </xf>
    <xf numFmtId="0" fontId="20" fillId="33" borderId="10" xfId="54" applyFont="1" applyFill="1" applyBorder="1" applyAlignment="1">
      <alignment horizontal="left" vertical="center"/>
      <protection/>
    </xf>
    <xf numFmtId="0" fontId="20" fillId="33" borderId="10" xfId="54" applyNumberFormat="1" applyFont="1" applyFill="1" applyBorder="1" applyAlignment="1">
      <alignment horizontal="center" vertical="center"/>
      <protection/>
    </xf>
    <xf numFmtId="2" fontId="20" fillId="33" borderId="10" xfId="54" applyNumberFormat="1" applyFont="1" applyFill="1" applyBorder="1" applyAlignment="1">
      <alignment horizontal="center" vertical="center"/>
      <protection/>
    </xf>
    <xf numFmtId="0" fontId="19" fillId="33" borderId="10" xfId="54" applyFont="1" applyFill="1" applyBorder="1" applyAlignment="1">
      <alignment vertical="center"/>
      <protection/>
    </xf>
    <xf numFmtId="0" fontId="19" fillId="33" borderId="10" xfId="54" applyFont="1" applyFill="1" applyBorder="1" applyAlignment="1">
      <alignment horizontal="left" vertical="center"/>
      <protection/>
    </xf>
    <xf numFmtId="0" fontId="19" fillId="33" borderId="10" xfId="54" applyNumberFormat="1" applyFont="1" applyFill="1" applyBorder="1" applyAlignment="1">
      <alignment horizontal="center" vertical="center"/>
      <protection/>
    </xf>
    <xf numFmtId="2" fontId="19" fillId="33" borderId="10" xfId="54" applyNumberFormat="1" applyFont="1" applyFill="1" applyBorder="1" applyAlignment="1">
      <alignment horizontal="center" vertical="center"/>
      <protection/>
    </xf>
    <xf numFmtId="173" fontId="19" fillId="33" borderId="10" xfId="54" applyNumberFormat="1" applyFont="1" applyFill="1" applyBorder="1" applyAlignment="1">
      <alignment horizontal="center" vertical="center"/>
      <protection/>
    </xf>
    <xf numFmtId="0" fontId="19" fillId="33" borderId="10" xfId="53" applyFont="1" applyFill="1" applyBorder="1" applyAlignment="1">
      <alignment vertical="center"/>
      <protection/>
    </xf>
    <xf numFmtId="0" fontId="19" fillId="33" borderId="10" xfId="53" applyFont="1" applyFill="1" applyBorder="1" applyAlignment="1">
      <alignment horizontal="left" vertical="center"/>
      <protection/>
    </xf>
    <xf numFmtId="0" fontId="19" fillId="33" borderId="10" xfId="53" applyNumberFormat="1" applyFont="1" applyFill="1" applyBorder="1" applyAlignment="1">
      <alignment horizontal="center" vertical="center"/>
      <protection/>
    </xf>
    <xf numFmtId="2" fontId="19" fillId="33" borderId="10" xfId="53" applyNumberFormat="1" applyFont="1" applyFill="1" applyBorder="1" applyAlignment="1">
      <alignment horizontal="center" vertical="center"/>
      <protection/>
    </xf>
    <xf numFmtId="173" fontId="19" fillId="33" borderId="10" xfId="53" applyNumberFormat="1" applyFont="1" applyFill="1" applyBorder="1" applyAlignment="1">
      <alignment horizontal="center" vertical="center"/>
      <protection/>
    </xf>
    <xf numFmtId="0" fontId="20" fillId="33" borderId="10" xfId="53" applyFont="1" applyFill="1" applyBorder="1" applyAlignment="1">
      <alignment vertical="center"/>
      <protection/>
    </xf>
    <xf numFmtId="2" fontId="20" fillId="33" borderId="10" xfId="53" applyNumberFormat="1" applyFont="1" applyFill="1" applyBorder="1" applyAlignment="1">
      <alignment horizontal="center" vertical="center"/>
      <protection/>
    </xf>
    <xf numFmtId="0" fontId="20" fillId="33" borderId="10" xfId="54" applyFont="1" applyFill="1" applyBorder="1" applyAlignment="1">
      <alignment horizontal="center" vertical="center"/>
      <protection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62" applyNumberFormat="1" applyFont="1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173" fontId="19" fillId="33" borderId="10" xfId="54" applyNumberFormat="1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center" vertical="center"/>
      <protection/>
    </xf>
    <xf numFmtId="0" fontId="21" fillId="33" borderId="10" xfId="54" applyFont="1" applyFill="1" applyBorder="1" applyAlignment="1">
      <alignment horizontal="center" vertical="center" wrapText="1"/>
      <protection/>
    </xf>
    <xf numFmtId="0" fontId="21" fillId="33" borderId="10" xfId="54" applyNumberFormat="1" applyFont="1" applyFill="1" applyBorder="1" applyAlignment="1">
      <alignment horizontal="center" vertical="center" wrapText="1"/>
      <protection/>
    </xf>
    <xf numFmtId="2" fontId="21" fillId="33" borderId="10" xfId="54" applyNumberFormat="1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vertical="center" wrapText="1"/>
      <protection/>
    </xf>
    <xf numFmtId="0" fontId="79" fillId="33" borderId="10" xfId="54" applyFont="1" applyFill="1" applyBorder="1" applyAlignment="1">
      <alignment horizontal="center" vertical="center"/>
      <protection/>
    </xf>
    <xf numFmtId="0" fontId="79" fillId="33" borderId="10" xfId="54" applyNumberFormat="1" applyFont="1" applyFill="1" applyBorder="1" applyAlignment="1">
      <alignment horizontal="center" vertical="center"/>
      <protection/>
    </xf>
    <xf numFmtId="2" fontId="79" fillId="33" borderId="10" xfId="54" applyNumberFormat="1" applyFont="1" applyFill="1" applyBorder="1" applyAlignment="1">
      <alignment horizontal="center" vertical="center"/>
      <protection/>
    </xf>
    <xf numFmtId="0" fontId="79" fillId="33" borderId="10" xfId="54" applyFont="1" applyFill="1" applyBorder="1" applyAlignment="1">
      <alignment horizontal="left" vertical="center"/>
      <protection/>
    </xf>
    <xf numFmtId="0" fontId="20" fillId="33" borderId="10" xfId="0" applyFont="1" applyFill="1" applyBorder="1" applyAlignment="1">
      <alignment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80" fillId="33" borderId="10" xfId="0" applyNumberFormat="1" applyFont="1" applyFill="1" applyBorder="1" applyAlignment="1">
      <alignment horizontal="center" vertical="center" wrapText="1"/>
    </xf>
    <xf numFmtId="173" fontId="19" fillId="33" borderId="10" xfId="0" applyNumberFormat="1" applyFont="1" applyFill="1" applyBorder="1" applyAlignment="1">
      <alignment horizontal="center" vertical="center" wrapText="1"/>
    </xf>
    <xf numFmtId="0" fontId="79" fillId="33" borderId="10" xfId="54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19" fillId="33" borderId="10" xfId="0" applyFont="1" applyFill="1" applyBorder="1" applyAlignment="1">
      <alignment horizontal="left" vertical="center"/>
    </xf>
    <xf numFmtId="2" fontId="19" fillId="33" borderId="10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horizontal="left" vertical="center" wrapText="1"/>
    </xf>
    <xf numFmtId="2" fontId="80" fillId="33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left" vertical="center"/>
    </xf>
    <xf numFmtId="0" fontId="81" fillId="0" borderId="10" xfId="54" applyFont="1" applyFill="1" applyBorder="1" applyAlignment="1">
      <alignment horizontal="left" vertical="center" wrapText="1"/>
      <protection/>
    </xf>
    <xf numFmtId="0" fontId="81" fillId="0" borderId="10" xfId="54" applyNumberFormat="1" applyFont="1" applyFill="1" applyBorder="1" applyAlignment="1">
      <alignment horizontal="center" vertical="center"/>
      <protection/>
    </xf>
    <xf numFmtId="2" fontId="81" fillId="0" borderId="10" xfId="54" applyNumberFormat="1" applyFont="1" applyFill="1" applyBorder="1" applyAlignment="1">
      <alignment horizontal="center" vertical="center"/>
      <protection/>
    </xf>
    <xf numFmtId="173" fontId="81" fillId="0" borderId="10" xfId="54" applyNumberFormat="1" applyFont="1" applyFill="1" applyBorder="1" applyAlignment="1">
      <alignment horizontal="center" vertical="center"/>
      <protection/>
    </xf>
    <xf numFmtId="0" fontId="19" fillId="33" borderId="0" xfId="54" applyNumberFormat="1" applyFont="1" applyFill="1" applyAlignment="1">
      <alignment horizontal="center" vertical="center"/>
      <protection/>
    </xf>
    <xf numFmtId="0" fontId="20" fillId="33" borderId="10" xfId="54" applyFont="1" applyFill="1" applyBorder="1" applyAlignment="1">
      <alignment horizontal="center"/>
      <protection/>
    </xf>
    <xf numFmtId="2" fontId="20" fillId="33" borderId="10" xfId="54" applyNumberFormat="1" applyFont="1" applyFill="1" applyBorder="1" applyAlignment="1">
      <alignment horizontal="center"/>
      <protection/>
    </xf>
    <xf numFmtId="0" fontId="19" fillId="33" borderId="10" xfId="54" applyFont="1" applyFill="1" applyBorder="1" applyAlignment="1">
      <alignment horizontal="center" vertical="center"/>
      <protection/>
    </xf>
    <xf numFmtId="0" fontId="20" fillId="33" borderId="10" xfId="54" applyFont="1" applyFill="1" applyBorder="1" applyAlignment="1">
      <alignment vertical="center" wrapText="1"/>
      <protection/>
    </xf>
    <xf numFmtId="0" fontId="19" fillId="33" borderId="10" xfId="54" applyNumberFormat="1" applyFont="1" applyFill="1" applyBorder="1" applyAlignment="1">
      <alignment horizontal="center" vertical="center"/>
      <protection/>
    </xf>
    <xf numFmtId="2" fontId="19" fillId="33" borderId="10" xfId="54" applyNumberFormat="1" applyFont="1" applyFill="1" applyBorder="1" applyAlignment="1">
      <alignment horizontal="center" vertical="center"/>
      <protection/>
    </xf>
    <xf numFmtId="0" fontId="19" fillId="33" borderId="10" xfId="54" applyFont="1" applyFill="1" applyBorder="1" applyAlignment="1">
      <alignment vertical="center"/>
      <protection/>
    </xf>
    <xf numFmtId="0" fontId="81" fillId="0" borderId="10" xfId="54" applyFont="1" applyFill="1" applyBorder="1" applyAlignment="1">
      <alignment vertical="center" wrapText="1"/>
      <protection/>
    </xf>
    <xf numFmtId="0" fontId="19" fillId="33" borderId="10" xfId="54" applyFont="1" applyFill="1" applyBorder="1" applyAlignment="1">
      <alignment horizontal="left" vertical="center" wrapText="1"/>
      <protection/>
    </xf>
    <xf numFmtId="0" fontId="80" fillId="33" borderId="10" xfId="54" applyFont="1" applyFill="1" applyBorder="1" applyAlignment="1">
      <alignment vertical="center"/>
      <protection/>
    </xf>
    <xf numFmtId="2" fontId="80" fillId="33" borderId="10" xfId="54" applyNumberFormat="1" applyFont="1" applyFill="1" applyBorder="1" applyAlignment="1">
      <alignment horizontal="center" vertical="center"/>
      <protection/>
    </xf>
    <xf numFmtId="0" fontId="80" fillId="33" borderId="10" xfId="54" applyFont="1" applyFill="1" applyBorder="1" applyAlignment="1">
      <alignment vertical="center"/>
      <protection/>
    </xf>
    <xf numFmtId="0" fontId="79" fillId="33" borderId="10" xfId="54" applyFont="1" applyFill="1" applyBorder="1" applyAlignment="1">
      <alignment horizontal="left" vertical="center"/>
      <protection/>
    </xf>
    <xf numFmtId="0" fontId="79" fillId="33" borderId="10" xfId="54" applyNumberFormat="1" applyFont="1" applyFill="1" applyBorder="1" applyAlignment="1">
      <alignment horizontal="center" vertical="center"/>
      <protection/>
    </xf>
    <xf numFmtId="2" fontId="80" fillId="33" borderId="10" xfId="54" applyNumberFormat="1" applyFont="1" applyFill="1" applyBorder="1" applyAlignment="1">
      <alignment horizontal="center" vertical="center"/>
      <protection/>
    </xf>
    <xf numFmtId="2" fontId="79" fillId="33" borderId="10" xfId="54" applyNumberFormat="1" applyFont="1" applyFill="1" applyBorder="1" applyAlignment="1">
      <alignment horizontal="center" vertical="center"/>
      <protection/>
    </xf>
    <xf numFmtId="0" fontId="80" fillId="33" borderId="10" xfId="54" applyFont="1" applyFill="1" applyBorder="1" applyAlignment="1">
      <alignment horizontal="center" vertical="center"/>
      <protection/>
    </xf>
    <xf numFmtId="0" fontId="80" fillId="33" borderId="10" xfId="54" applyFont="1" applyFill="1" applyBorder="1" applyAlignment="1">
      <alignment horizontal="center"/>
      <protection/>
    </xf>
    <xf numFmtId="2" fontId="80" fillId="33" borderId="10" xfId="54" applyNumberFormat="1" applyFont="1" applyFill="1" applyBorder="1" applyAlignment="1">
      <alignment horizontal="center"/>
      <protection/>
    </xf>
    <xf numFmtId="173" fontId="80" fillId="33" borderId="10" xfId="54" applyNumberFormat="1" applyFont="1" applyFill="1" applyBorder="1" applyAlignment="1">
      <alignment horizontal="center"/>
      <protection/>
    </xf>
    <xf numFmtId="0" fontId="22" fillId="33" borderId="10" xfId="54" applyFont="1" applyFill="1" applyBorder="1" applyAlignment="1">
      <alignment vertical="center"/>
      <protection/>
    </xf>
    <xf numFmtId="173" fontId="20" fillId="33" borderId="10" xfId="54" applyNumberFormat="1" applyFont="1" applyFill="1" applyBorder="1" applyAlignment="1">
      <alignment horizontal="center" vertical="center"/>
      <protection/>
    </xf>
    <xf numFmtId="0" fontId="79" fillId="33" borderId="10" xfId="0" applyFont="1" applyFill="1" applyBorder="1" applyAlignment="1">
      <alignment vertical="top" wrapText="1"/>
    </xf>
    <xf numFmtId="2" fontId="20" fillId="33" borderId="10" xfId="54" applyNumberFormat="1" applyFont="1" applyFill="1" applyBorder="1" applyAlignment="1">
      <alignment vertical="center"/>
      <protection/>
    </xf>
    <xf numFmtId="0" fontId="19" fillId="33" borderId="14" xfId="54" applyFont="1" applyFill="1" applyBorder="1" applyAlignment="1">
      <alignment vertical="center"/>
      <protection/>
    </xf>
    <xf numFmtId="0" fontId="79" fillId="33" borderId="15" xfId="0" applyFont="1" applyFill="1" applyBorder="1" applyAlignment="1">
      <alignment vertical="top" wrapText="1"/>
    </xf>
    <xf numFmtId="0" fontId="79" fillId="33" borderId="15" xfId="0" applyFont="1" applyFill="1" applyBorder="1" applyAlignment="1">
      <alignment horizontal="left" vertical="center" wrapText="1"/>
    </xf>
    <xf numFmtId="0" fontId="79" fillId="33" borderId="15" xfId="0" applyNumberFormat="1" applyFont="1" applyFill="1" applyBorder="1" applyAlignment="1">
      <alignment horizontal="center" vertical="center" wrapText="1"/>
    </xf>
    <xf numFmtId="2" fontId="79" fillId="33" borderId="15" xfId="0" applyNumberFormat="1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left" vertical="center" wrapText="1"/>
      <protection/>
    </xf>
    <xf numFmtId="0" fontId="79" fillId="33" borderId="10" xfId="54" applyFont="1" applyFill="1" applyBorder="1" applyAlignment="1">
      <alignment horizontal="left" wrapText="1"/>
      <protection/>
    </xf>
    <xf numFmtId="0" fontId="79" fillId="33" borderId="10" xfId="54" applyFont="1" applyFill="1" applyBorder="1" applyAlignment="1">
      <alignment horizontal="center" wrapText="1"/>
      <protection/>
    </xf>
    <xf numFmtId="0" fontId="20" fillId="33" borderId="10" xfId="54" applyFont="1" applyFill="1" applyBorder="1" applyAlignment="1">
      <alignment horizontal="center" wrapText="1"/>
      <protection/>
    </xf>
    <xf numFmtId="9" fontId="79" fillId="33" borderId="10" xfId="59" applyFont="1" applyFill="1" applyBorder="1" applyAlignment="1">
      <alignment horizontal="left" vertical="center" wrapText="1"/>
    </xf>
    <xf numFmtId="2" fontId="20" fillId="33" borderId="10" xfId="54" applyNumberFormat="1" applyFont="1" applyFill="1" applyBorder="1" applyAlignment="1">
      <alignment horizontal="center" vertical="center" wrapText="1"/>
      <protection/>
    </xf>
    <xf numFmtId="0" fontId="20" fillId="33" borderId="10" xfId="54" applyNumberFormat="1" applyFont="1" applyFill="1" applyBorder="1" applyAlignment="1">
      <alignment horizontal="center" vertical="center" wrapText="1"/>
      <protection/>
    </xf>
    <xf numFmtId="9" fontId="19" fillId="33" borderId="10" xfId="59" applyFont="1" applyFill="1" applyBorder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9" fillId="33" borderId="14" xfId="54" applyFont="1" applyFill="1" applyBorder="1" applyAlignment="1">
      <alignment horizontal="left" vertical="center" wrapText="1"/>
      <protection/>
    </xf>
    <xf numFmtId="0" fontId="19" fillId="33" borderId="14" xfId="0" applyNumberFormat="1" applyFont="1" applyFill="1" applyBorder="1" applyAlignment="1">
      <alignment horizontal="center" vertical="center" wrapText="1"/>
    </xf>
    <xf numFmtId="2" fontId="19" fillId="33" borderId="14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top" wrapText="1"/>
    </xf>
    <xf numFmtId="0" fontId="19" fillId="33" borderId="15" xfId="54" applyFont="1" applyFill="1" applyBorder="1" applyAlignment="1">
      <alignment vertical="center"/>
      <protection/>
    </xf>
    <xf numFmtId="0" fontId="19" fillId="33" borderId="15" xfId="0" applyFont="1" applyFill="1" applyBorder="1" applyAlignment="1">
      <alignment vertical="center" wrapText="1"/>
    </xf>
    <xf numFmtId="0" fontId="19" fillId="33" borderId="15" xfId="54" applyFont="1" applyFill="1" applyBorder="1" applyAlignment="1">
      <alignment horizontal="left" vertical="center" wrapText="1"/>
      <protection/>
    </xf>
    <xf numFmtId="0" fontId="19" fillId="33" borderId="15" xfId="0" applyNumberFormat="1" applyFont="1" applyFill="1" applyBorder="1" applyAlignment="1">
      <alignment horizontal="center" vertical="center" wrapText="1"/>
    </xf>
    <xf numFmtId="2" fontId="19" fillId="33" borderId="15" xfId="0" applyNumberFormat="1" applyFont="1" applyFill="1" applyBorder="1" applyAlignment="1">
      <alignment horizontal="center" vertical="center" wrapText="1"/>
    </xf>
    <xf numFmtId="0" fontId="82" fillId="33" borderId="10" xfId="54" applyNumberFormat="1" applyFont="1" applyFill="1" applyBorder="1" applyAlignment="1">
      <alignment horizontal="right" vertical="center"/>
      <protection/>
    </xf>
    <xf numFmtId="0" fontId="79" fillId="33" borderId="10" xfId="54" applyNumberFormat="1" applyFont="1" applyFill="1" applyBorder="1" applyAlignment="1">
      <alignment horizontal="center" wrapText="1"/>
      <protection/>
    </xf>
    <xf numFmtId="2" fontId="79" fillId="33" borderId="10" xfId="54" applyNumberFormat="1" applyFont="1" applyFill="1" applyBorder="1" applyAlignment="1">
      <alignment horizontal="center" wrapText="1"/>
      <protection/>
    </xf>
    <xf numFmtId="0" fontId="79" fillId="33" borderId="10" xfId="54" applyNumberFormat="1" applyFont="1" applyFill="1" applyBorder="1" applyAlignment="1">
      <alignment horizontal="right" vertical="center" wrapText="1"/>
      <protection/>
    </xf>
    <xf numFmtId="0" fontId="19" fillId="33" borderId="10" xfId="54" applyNumberFormat="1" applyFont="1" applyFill="1" applyBorder="1" applyAlignment="1">
      <alignment horizontal="right" vertical="center" wrapText="1"/>
      <protection/>
    </xf>
    <xf numFmtId="0" fontId="19" fillId="33" borderId="10" xfId="54" applyNumberFormat="1" applyFont="1" applyFill="1" applyBorder="1" applyAlignment="1">
      <alignment horizontal="center" wrapText="1"/>
      <protection/>
    </xf>
    <xf numFmtId="2" fontId="19" fillId="33" borderId="10" xfId="54" applyNumberFormat="1" applyFont="1" applyFill="1" applyBorder="1" applyAlignment="1">
      <alignment horizontal="center" wrapText="1"/>
      <protection/>
    </xf>
    <xf numFmtId="0" fontId="20" fillId="33" borderId="10" xfId="54" applyNumberFormat="1" applyFont="1" applyFill="1" applyBorder="1" applyAlignment="1">
      <alignment horizontal="center" wrapText="1"/>
      <protection/>
    </xf>
    <xf numFmtId="2" fontId="20" fillId="33" borderId="10" xfId="54" applyNumberFormat="1" applyFont="1" applyFill="1" applyBorder="1" applyAlignment="1">
      <alignment horizontal="center" wrapText="1"/>
      <protection/>
    </xf>
    <xf numFmtId="0" fontId="79" fillId="33" borderId="10" xfId="54" applyNumberFormat="1" applyFont="1" applyFill="1" applyBorder="1" applyAlignment="1">
      <alignment horizontal="right" vertical="center"/>
      <protection/>
    </xf>
    <xf numFmtId="0" fontId="79" fillId="33" borderId="10" xfId="54" applyNumberFormat="1" applyFont="1" applyFill="1" applyBorder="1" applyAlignment="1">
      <alignment horizontal="center"/>
      <protection/>
    </xf>
    <xf numFmtId="0" fontId="79" fillId="33" borderId="10" xfId="54" applyFont="1" applyFill="1" applyBorder="1" applyAlignment="1">
      <alignment horizontal="center"/>
      <protection/>
    </xf>
    <xf numFmtId="0" fontId="19" fillId="33" borderId="10" xfId="54" applyNumberFormat="1" applyFont="1" applyFill="1" applyBorder="1" applyAlignment="1">
      <alignment horizontal="right" vertical="center"/>
      <protection/>
    </xf>
    <xf numFmtId="0" fontId="19" fillId="33" borderId="10" xfId="54" applyNumberFormat="1" applyFont="1" applyFill="1" applyBorder="1" applyAlignment="1">
      <alignment horizontal="center"/>
      <protection/>
    </xf>
    <xf numFmtId="0" fontId="20" fillId="33" borderId="10" xfId="54" applyFont="1" applyFill="1" applyBorder="1" applyAlignment="1">
      <alignment horizontal="center"/>
      <protection/>
    </xf>
    <xf numFmtId="0" fontId="79" fillId="33" borderId="14" xfId="54" applyFont="1" applyFill="1" applyBorder="1" applyAlignment="1">
      <alignment vertical="center"/>
      <protection/>
    </xf>
    <xf numFmtId="0" fontId="79" fillId="33" borderId="14" xfId="0" applyFont="1" applyFill="1" applyBorder="1" applyAlignment="1">
      <alignment vertical="top" wrapText="1"/>
    </xf>
    <xf numFmtId="0" fontId="79" fillId="33" borderId="14" xfId="54" applyFont="1" applyFill="1" applyBorder="1" applyAlignment="1">
      <alignment horizontal="left" vertical="center" wrapText="1"/>
      <protection/>
    </xf>
    <xf numFmtId="0" fontId="79" fillId="33" borderId="14" xfId="54" applyNumberFormat="1" applyFont="1" applyFill="1" applyBorder="1" applyAlignment="1">
      <alignment horizontal="right" vertical="center"/>
      <protection/>
    </xf>
    <xf numFmtId="2" fontId="79" fillId="33" borderId="14" xfId="54" applyNumberFormat="1" applyFont="1" applyFill="1" applyBorder="1" applyAlignment="1">
      <alignment horizontal="center" vertical="center"/>
      <protection/>
    </xf>
    <xf numFmtId="0" fontId="79" fillId="33" borderId="14" xfId="54" applyNumberFormat="1" applyFont="1" applyFill="1" applyBorder="1" applyAlignment="1">
      <alignment horizontal="center"/>
      <protection/>
    </xf>
    <xf numFmtId="0" fontId="79" fillId="33" borderId="14" xfId="54" applyFont="1" applyFill="1" applyBorder="1" applyAlignment="1">
      <alignment horizontal="center"/>
      <protection/>
    </xf>
    <xf numFmtId="0" fontId="79" fillId="33" borderId="10" xfId="0" applyNumberFormat="1" applyFont="1" applyFill="1" applyBorder="1" applyAlignment="1">
      <alignment vertical="center" wrapText="1"/>
    </xf>
    <xf numFmtId="0" fontId="82" fillId="33" borderId="10" xfId="0" applyNumberFormat="1" applyFont="1" applyFill="1" applyBorder="1" applyAlignment="1">
      <alignment vertical="top" wrapText="1"/>
    </xf>
    <xf numFmtId="0" fontId="82" fillId="33" borderId="10" xfId="0" applyFont="1" applyFill="1" applyBorder="1" applyAlignment="1">
      <alignment vertical="top" wrapText="1"/>
    </xf>
    <xf numFmtId="0" fontId="79" fillId="33" borderId="15" xfId="54" applyFont="1" applyFill="1" applyBorder="1" applyAlignment="1">
      <alignment vertical="center"/>
      <protection/>
    </xf>
    <xf numFmtId="0" fontId="79" fillId="33" borderId="15" xfId="54" applyFont="1" applyFill="1" applyBorder="1" applyAlignment="1">
      <alignment horizontal="left" vertical="center" wrapText="1"/>
      <protection/>
    </xf>
    <xf numFmtId="0" fontId="79" fillId="33" borderId="15" xfId="54" applyNumberFormat="1" applyFont="1" applyFill="1" applyBorder="1" applyAlignment="1">
      <alignment horizontal="right" vertical="center"/>
      <protection/>
    </xf>
    <xf numFmtId="2" fontId="79" fillId="33" borderId="15" xfId="54" applyNumberFormat="1" applyFont="1" applyFill="1" applyBorder="1" applyAlignment="1">
      <alignment horizontal="center" vertical="center"/>
      <protection/>
    </xf>
    <xf numFmtId="0" fontId="79" fillId="33" borderId="15" xfId="54" applyNumberFormat="1" applyFont="1" applyFill="1" applyBorder="1" applyAlignment="1">
      <alignment horizontal="center"/>
      <protection/>
    </xf>
    <xf numFmtId="0" fontId="79" fillId="33" borderId="15" xfId="54" applyFont="1" applyFill="1" applyBorder="1" applyAlignment="1">
      <alignment horizontal="center"/>
      <protection/>
    </xf>
    <xf numFmtId="0" fontId="79" fillId="33" borderId="10" xfId="54" applyFont="1" applyFill="1" applyBorder="1" applyAlignment="1">
      <alignment horizontal="left"/>
      <protection/>
    </xf>
    <xf numFmtId="0" fontId="80" fillId="33" borderId="10" xfId="54" applyNumberFormat="1" applyFont="1" applyFill="1" applyBorder="1" applyAlignment="1">
      <alignment horizontal="center"/>
      <protection/>
    </xf>
    <xf numFmtId="2" fontId="79" fillId="33" borderId="10" xfId="54" applyNumberFormat="1" applyFont="1" applyFill="1" applyBorder="1" applyAlignment="1">
      <alignment horizontal="center"/>
      <protection/>
    </xf>
    <xf numFmtId="16" fontId="79" fillId="33" borderId="10" xfId="54" applyNumberFormat="1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 wrapText="1"/>
      <protection/>
    </xf>
    <xf numFmtId="0" fontId="5" fillId="33" borderId="0" xfId="54" applyFont="1" applyFill="1" applyAlignment="1">
      <alignment horizontal="left" wrapText="1"/>
      <protection/>
    </xf>
    <xf numFmtId="0" fontId="4" fillId="33" borderId="0" xfId="54" applyFont="1" applyFill="1" applyAlignment="1">
      <alignment horizontal="left" wrapText="1"/>
      <protection/>
    </xf>
    <xf numFmtId="0" fontId="4" fillId="33" borderId="10" xfId="54" applyFont="1" applyFill="1" applyBorder="1" applyAlignment="1">
      <alignment horizontal="center" wrapText="1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83" fillId="33" borderId="17" xfId="54" applyFont="1" applyFill="1" applyBorder="1" applyAlignment="1">
      <alignment horizontal="center" vertical="center"/>
      <protection/>
    </xf>
    <xf numFmtId="0" fontId="83" fillId="33" borderId="12" xfId="54" applyFont="1" applyFill="1" applyBorder="1" applyAlignment="1">
      <alignment horizontal="center" vertical="center"/>
      <protection/>
    </xf>
    <xf numFmtId="0" fontId="83" fillId="33" borderId="11" xfId="54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6" fillId="33" borderId="17" xfId="54" applyFont="1" applyFill="1" applyBorder="1" applyAlignment="1">
      <alignment horizontal="center" vertical="center"/>
      <protection/>
    </xf>
    <xf numFmtId="0" fontId="16" fillId="33" borderId="12" xfId="54" applyFont="1" applyFill="1" applyBorder="1" applyAlignment="1">
      <alignment horizontal="center" vertical="center"/>
      <protection/>
    </xf>
    <xf numFmtId="0" fontId="16" fillId="33" borderId="11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7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7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13" fillId="33" borderId="0" xfId="54" applyNumberFormat="1" applyFont="1" applyFill="1" applyAlignment="1">
      <alignment horizontal="left" wrapText="1"/>
      <protection/>
    </xf>
    <xf numFmtId="0" fontId="17" fillId="33" borderId="12" xfId="54" applyFont="1" applyFill="1" applyBorder="1" applyAlignment="1">
      <alignment horizontal="center" vertical="center"/>
      <protection/>
    </xf>
    <xf numFmtId="0" fontId="17" fillId="33" borderId="11" xfId="54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center" vertical="top" wrapText="1"/>
    </xf>
    <xf numFmtId="0" fontId="4" fillId="33" borderId="0" xfId="54" applyFont="1" applyFill="1" applyAlignment="1">
      <alignment horizontal="center"/>
      <protection/>
    </xf>
    <xf numFmtId="0" fontId="4" fillId="33" borderId="17" xfId="54" applyFont="1" applyFill="1" applyBorder="1" applyAlignment="1">
      <alignment horizontal="center"/>
      <protection/>
    </xf>
    <xf numFmtId="0" fontId="4" fillId="33" borderId="12" xfId="54" applyFont="1" applyFill="1" applyBorder="1" applyAlignment="1">
      <alignment horizontal="center"/>
      <protection/>
    </xf>
    <xf numFmtId="0" fontId="4" fillId="33" borderId="11" xfId="54" applyFont="1" applyFill="1" applyBorder="1" applyAlignment="1">
      <alignment horizontal="center"/>
      <protection/>
    </xf>
    <xf numFmtId="0" fontId="4" fillId="33" borderId="17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6" fillId="33" borderId="17" xfId="54" applyFont="1" applyFill="1" applyBorder="1" applyAlignment="1">
      <alignment horizontal="center"/>
      <protection/>
    </xf>
    <xf numFmtId="0" fontId="16" fillId="33" borderId="12" xfId="54" applyFont="1" applyFill="1" applyBorder="1" applyAlignment="1">
      <alignment horizontal="center"/>
      <protection/>
    </xf>
    <xf numFmtId="0" fontId="16" fillId="33" borderId="11" xfId="54" applyFont="1" applyFill="1" applyBorder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0" fontId="4" fillId="33" borderId="17" xfId="54" applyFont="1" applyFill="1" applyBorder="1" applyAlignment="1">
      <alignment horizontal="center" wrapText="1"/>
      <protection/>
    </xf>
    <xf numFmtId="0" fontId="4" fillId="33" borderId="12" xfId="54" applyFont="1" applyFill="1" applyBorder="1" applyAlignment="1">
      <alignment horizontal="center" wrapText="1"/>
      <protection/>
    </xf>
    <xf numFmtId="0" fontId="4" fillId="33" borderId="11" xfId="54" applyFont="1" applyFill="1" applyBorder="1" applyAlignment="1">
      <alignment horizontal="center" wrapText="1"/>
      <protection/>
    </xf>
    <xf numFmtId="0" fontId="78" fillId="33" borderId="17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4" fillId="33" borderId="14" xfId="54" applyFont="1" applyFill="1" applyBorder="1" applyAlignment="1">
      <alignment horizontal="center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8" fillId="33" borderId="17" xfId="54" applyFont="1" applyFill="1" applyBorder="1" applyAlignment="1">
      <alignment horizontal="center" vertical="center"/>
      <protection/>
    </xf>
    <xf numFmtId="0" fontId="18" fillId="33" borderId="12" xfId="54" applyFont="1" applyFill="1" applyBorder="1" applyAlignment="1">
      <alignment horizontal="center" vertical="center"/>
      <protection/>
    </xf>
    <xf numFmtId="0" fontId="18" fillId="33" borderId="11" xfId="54" applyFont="1" applyFill="1" applyBorder="1" applyAlignment="1">
      <alignment horizontal="center" vertical="center"/>
      <protection/>
    </xf>
    <xf numFmtId="0" fontId="18" fillId="33" borderId="17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0" fontId="20" fillId="33" borderId="17" xfId="53" applyFont="1" applyFill="1" applyBorder="1" applyAlignment="1">
      <alignment horizontal="center"/>
      <protection/>
    </xf>
    <xf numFmtId="0" fontId="20" fillId="33" borderId="12" xfId="53" applyFont="1" applyFill="1" applyBorder="1" applyAlignment="1">
      <alignment horizontal="center"/>
      <protection/>
    </xf>
    <xf numFmtId="0" fontId="20" fillId="33" borderId="11" xfId="53" applyFont="1" applyFill="1" applyBorder="1" applyAlignment="1">
      <alignment horizontal="center"/>
      <protection/>
    </xf>
    <xf numFmtId="0" fontId="20" fillId="33" borderId="17" xfId="54" applyFont="1" applyFill="1" applyBorder="1" applyAlignment="1">
      <alignment horizontal="center"/>
      <protection/>
    </xf>
    <xf numFmtId="0" fontId="20" fillId="33" borderId="12" xfId="54" applyFont="1" applyFill="1" applyBorder="1" applyAlignment="1">
      <alignment horizontal="center"/>
      <protection/>
    </xf>
    <xf numFmtId="0" fontId="20" fillId="33" borderId="11" xfId="54" applyFont="1" applyFill="1" applyBorder="1" applyAlignment="1">
      <alignment horizontal="center"/>
      <protection/>
    </xf>
    <xf numFmtId="0" fontId="20" fillId="33" borderId="17" xfId="54" applyFont="1" applyFill="1" applyBorder="1" applyAlignment="1">
      <alignment horizontal="center" vertical="center"/>
      <protection/>
    </xf>
    <xf numFmtId="0" fontId="19" fillId="33" borderId="12" xfId="54" applyFont="1" applyFill="1" applyBorder="1" applyAlignment="1">
      <alignment horizontal="center" vertical="center"/>
      <protection/>
    </xf>
    <xf numFmtId="0" fontId="19" fillId="33" borderId="11" xfId="54" applyFont="1" applyFill="1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 vertical="top" wrapText="1"/>
    </xf>
    <xf numFmtId="0" fontId="20" fillId="33" borderId="12" xfId="54" applyFont="1" applyFill="1" applyBorder="1" applyAlignment="1">
      <alignment horizontal="center" vertical="center"/>
      <protection/>
    </xf>
    <xf numFmtId="0" fontId="20" fillId="33" borderId="11" xfId="54" applyFont="1" applyFill="1" applyBorder="1" applyAlignment="1">
      <alignment horizontal="center" vertical="center"/>
      <protection/>
    </xf>
    <xf numFmtId="0" fontId="20" fillId="33" borderId="17" xfId="54" applyFont="1" applyFill="1" applyBorder="1" applyAlignment="1">
      <alignment horizontal="center" vertical="center" wrapText="1"/>
      <protection/>
    </xf>
    <xf numFmtId="0" fontId="20" fillId="33" borderId="12" xfId="54" applyFont="1" applyFill="1" applyBorder="1" applyAlignment="1">
      <alignment horizontal="center" vertical="center" wrapText="1"/>
      <protection/>
    </xf>
    <xf numFmtId="0" fontId="20" fillId="33" borderId="11" xfId="54" applyFont="1" applyFill="1" applyBorder="1" applyAlignment="1">
      <alignment horizontal="center" vertical="center" wrapText="1"/>
      <protection/>
    </xf>
    <xf numFmtId="0" fontId="84" fillId="33" borderId="17" xfId="54" applyFont="1" applyFill="1" applyBorder="1" applyAlignment="1">
      <alignment horizontal="center" vertical="center"/>
      <protection/>
    </xf>
    <xf numFmtId="0" fontId="84" fillId="33" borderId="12" xfId="54" applyFont="1" applyFill="1" applyBorder="1" applyAlignment="1">
      <alignment horizontal="center" vertical="center"/>
      <protection/>
    </xf>
    <xf numFmtId="0" fontId="84" fillId="33" borderId="11" xfId="54" applyFont="1" applyFill="1" applyBorder="1" applyAlignment="1">
      <alignment horizontal="center" vertical="center"/>
      <protection/>
    </xf>
    <xf numFmtId="0" fontId="20" fillId="33" borderId="10" xfId="54" applyFont="1" applyFill="1" applyBorder="1" applyAlignment="1">
      <alignment horizontal="center" wrapText="1"/>
      <protection/>
    </xf>
    <xf numFmtId="0" fontId="20" fillId="33" borderId="10" xfId="54" applyFont="1" applyFill="1" applyBorder="1" applyAlignment="1">
      <alignment horizontal="center"/>
      <protection/>
    </xf>
    <xf numFmtId="0" fontId="20" fillId="33" borderId="17" xfId="54" applyFont="1" applyFill="1" applyBorder="1" applyAlignment="1">
      <alignment horizontal="center" wrapText="1"/>
      <protection/>
    </xf>
    <xf numFmtId="0" fontId="20" fillId="33" borderId="12" xfId="54" applyFont="1" applyFill="1" applyBorder="1" applyAlignment="1">
      <alignment horizontal="center" wrapText="1"/>
      <protection/>
    </xf>
    <xf numFmtId="0" fontId="20" fillId="33" borderId="11" xfId="54" applyFont="1" applyFill="1" applyBorder="1" applyAlignment="1">
      <alignment horizontal="center" wrapText="1"/>
      <protection/>
    </xf>
    <xf numFmtId="0" fontId="20" fillId="33" borderId="14" xfId="54" applyFont="1" applyFill="1" applyBorder="1" applyAlignment="1">
      <alignment horizontal="center"/>
      <protection/>
    </xf>
    <xf numFmtId="0" fontId="50" fillId="33" borderId="10" xfId="54" applyFont="1" applyFill="1" applyBorder="1" applyAlignment="1">
      <alignment horizontal="center" vertical="center"/>
      <protection/>
    </xf>
    <xf numFmtId="0" fontId="50" fillId="33" borderId="10" xfId="54" applyNumberFormat="1" applyFont="1" applyFill="1" applyBorder="1" applyAlignment="1">
      <alignment horizontal="center" vertical="center"/>
      <protection/>
    </xf>
    <xf numFmtId="0" fontId="50" fillId="33" borderId="10" xfId="54" applyFont="1" applyFill="1" applyBorder="1" applyAlignment="1">
      <alignment horizontal="left" vertical="center"/>
      <protection/>
    </xf>
    <xf numFmtId="0" fontId="18" fillId="33" borderId="10" xfId="54" applyFont="1" applyFill="1" applyBorder="1" applyAlignment="1">
      <alignment vertical="center"/>
      <protection/>
    </xf>
    <xf numFmtId="2" fontId="18" fillId="33" borderId="10" xfId="54" applyNumberFormat="1" applyFont="1" applyFill="1" applyBorder="1" applyAlignment="1">
      <alignment horizontal="center" vertical="center"/>
      <protection/>
    </xf>
    <xf numFmtId="0" fontId="18" fillId="33" borderId="17" xfId="54" applyFont="1" applyFill="1" applyBorder="1" applyAlignment="1">
      <alignment horizontal="center"/>
      <protection/>
    </xf>
    <xf numFmtId="0" fontId="18" fillId="33" borderId="12" xfId="54" applyFont="1" applyFill="1" applyBorder="1" applyAlignment="1">
      <alignment horizontal="center"/>
      <protection/>
    </xf>
    <xf numFmtId="0" fontId="18" fillId="33" borderId="11" xfId="54" applyFont="1" applyFill="1" applyBorder="1" applyAlignment="1">
      <alignment horizontal="center"/>
      <protection/>
    </xf>
    <xf numFmtId="0" fontId="50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85" fillId="33" borderId="17" xfId="0" applyFont="1" applyFill="1" applyBorder="1" applyAlignment="1">
      <alignment horizontal="center" vertical="center" wrapText="1"/>
    </xf>
    <xf numFmtId="0" fontId="85" fillId="33" borderId="12" xfId="0" applyFont="1" applyFill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5" fillId="33" borderId="17" xfId="54" applyFont="1" applyFill="1" applyBorder="1" applyAlignment="1">
      <alignment horizontal="center" vertical="center"/>
      <protection/>
    </xf>
    <xf numFmtId="0" fontId="85" fillId="33" borderId="12" xfId="54" applyFont="1" applyFill="1" applyBorder="1" applyAlignment="1">
      <alignment horizontal="center" vertical="center"/>
      <protection/>
    </xf>
    <xf numFmtId="0" fontId="85" fillId="33" borderId="11" xfId="54" applyFont="1" applyFill="1" applyBorder="1" applyAlignment="1">
      <alignment horizontal="center" vertical="center"/>
      <protection/>
    </xf>
    <xf numFmtId="0" fontId="86" fillId="33" borderId="10" xfId="54" applyFont="1" applyFill="1" applyBorder="1" applyAlignment="1">
      <alignment horizontal="center" vertical="center"/>
      <protection/>
    </xf>
    <xf numFmtId="0" fontId="86" fillId="33" borderId="10" xfId="0" applyFont="1" applyFill="1" applyBorder="1" applyAlignment="1">
      <alignment vertical="center" wrapText="1"/>
    </xf>
    <xf numFmtId="0" fontId="86" fillId="33" borderId="10" xfId="0" applyFont="1" applyFill="1" applyBorder="1" applyAlignment="1">
      <alignment horizontal="left" vertical="center" wrapText="1"/>
    </xf>
    <xf numFmtId="0" fontId="86" fillId="33" borderId="10" xfId="0" applyNumberFormat="1" applyFont="1" applyFill="1" applyBorder="1" applyAlignment="1">
      <alignment horizontal="center" vertical="center" wrapText="1"/>
    </xf>
    <xf numFmtId="2" fontId="86" fillId="33" borderId="10" xfId="0" applyNumberFormat="1" applyFont="1" applyFill="1" applyBorder="1" applyAlignment="1">
      <alignment horizontal="center" vertical="center" wrapText="1"/>
    </xf>
    <xf numFmtId="173" fontId="86" fillId="33" borderId="10" xfId="0" applyNumberFormat="1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52" fillId="33" borderId="10" xfId="54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NumberFormat="1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vertical="center" wrapText="1"/>
    </xf>
    <xf numFmtId="173" fontId="52" fillId="33" borderId="10" xfId="0" applyNumberFormat="1" applyFont="1" applyFill="1" applyBorder="1" applyAlignment="1">
      <alignment horizontal="center" vertical="center" wrapText="1"/>
    </xf>
    <xf numFmtId="0" fontId="18" fillId="33" borderId="10" xfId="54" applyNumberFormat="1" applyFont="1" applyFill="1" applyBorder="1" applyAlignment="1">
      <alignment horizontal="center" vertical="center"/>
      <protection/>
    </xf>
    <xf numFmtId="0" fontId="86" fillId="33" borderId="10" xfId="54" applyFont="1" applyFill="1" applyBorder="1" applyAlignment="1">
      <alignment vertical="center"/>
      <protection/>
    </xf>
    <xf numFmtId="0" fontId="86" fillId="33" borderId="10" xfId="54" applyFont="1" applyFill="1" applyBorder="1" applyAlignment="1">
      <alignment horizontal="left" vertical="center"/>
      <protection/>
    </xf>
    <xf numFmtId="0" fontId="86" fillId="33" borderId="10" xfId="54" applyNumberFormat="1" applyFont="1" applyFill="1" applyBorder="1" applyAlignment="1">
      <alignment horizontal="center" vertical="center"/>
      <protection/>
    </xf>
    <xf numFmtId="2" fontId="86" fillId="33" borderId="10" xfId="54" applyNumberFormat="1" applyFont="1" applyFill="1" applyBorder="1" applyAlignment="1">
      <alignment horizontal="center" vertical="center"/>
      <protection/>
    </xf>
    <xf numFmtId="17" fontId="86" fillId="33" borderId="10" xfId="0" applyNumberFormat="1" applyFont="1" applyFill="1" applyBorder="1" applyAlignment="1">
      <alignment horizontal="center" vertical="center" wrapText="1"/>
    </xf>
    <xf numFmtId="2" fontId="86" fillId="33" borderId="10" xfId="0" applyNumberFormat="1" applyFont="1" applyFill="1" applyBorder="1" applyAlignment="1">
      <alignment horizontal="center" vertical="center"/>
    </xf>
    <xf numFmtId="0" fontId="86" fillId="33" borderId="10" xfId="0" applyNumberFormat="1" applyFont="1" applyFill="1" applyBorder="1" applyAlignment="1">
      <alignment horizontal="center" vertical="center"/>
    </xf>
    <xf numFmtId="0" fontId="87" fillId="33" borderId="10" xfId="0" applyNumberFormat="1" applyFont="1" applyFill="1" applyBorder="1" applyAlignment="1">
      <alignment horizontal="center" vertical="center"/>
    </xf>
    <xf numFmtId="173" fontId="86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173" fontId="18" fillId="33" borderId="10" xfId="0" applyNumberFormat="1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 wrapText="1"/>
    </xf>
    <xf numFmtId="0" fontId="79" fillId="33" borderId="18" xfId="54" applyFont="1" applyFill="1" applyBorder="1" applyAlignment="1">
      <alignment horizontal="center" vertical="center" wrapText="1"/>
      <protection/>
    </xf>
    <xf numFmtId="0" fontId="19" fillId="33" borderId="18" xfId="54" applyFont="1" applyFill="1" applyBorder="1" applyAlignment="1">
      <alignment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едения об объектах 2001 год" xfId="53"/>
    <cellStyle name="Обычный_Сведения об объектах недвижимости на 2002 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2">
      <selection activeCell="I39" sqref="H39:I39"/>
    </sheetView>
  </sheetViews>
  <sheetFormatPr defaultColWidth="9.00390625" defaultRowHeight="12.75"/>
  <cols>
    <col min="1" max="1" width="6.375" style="0" customWidth="1"/>
    <col min="2" max="2" width="19.00390625" style="0" customWidth="1"/>
    <col min="3" max="3" width="15.75390625" style="0" customWidth="1"/>
    <col min="4" max="4" width="9.25390625" style="0" bestFit="1" customWidth="1"/>
    <col min="5" max="6" width="9.625" style="0" bestFit="1" customWidth="1"/>
    <col min="7" max="7" width="11.75390625" style="0" customWidth="1"/>
    <col min="8" max="8" width="9.00390625" style="0" customWidth="1"/>
  </cols>
  <sheetData>
    <row r="1" spans="1:8" ht="15.75" customHeight="1">
      <c r="A1" s="370"/>
      <c r="B1" s="370"/>
      <c r="C1" s="370"/>
      <c r="D1" s="370"/>
      <c r="E1" s="370"/>
      <c r="F1" s="370"/>
      <c r="G1" s="370"/>
      <c r="H1" s="370"/>
    </row>
    <row r="2" spans="1:8" ht="15.75" customHeight="1">
      <c r="A2" s="370"/>
      <c r="B2" s="370"/>
      <c r="C2" s="370"/>
      <c r="D2" s="370"/>
      <c r="E2" s="370"/>
      <c r="F2" s="370"/>
      <c r="G2" s="370"/>
      <c r="H2" s="370"/>
    </row>
    <row r="3" spans="1:8" ht="15.75" customHeight="1">
      <c r="A3" s="370"/>
      <c r="B3" s="370"/>
      <c r="C3" s="370"/>
      <c r="D3" s="370"/>
      <c r="E3" s="370"/>
      <c r="F3" s="370"/>
      <c r="G3" s="370"/>
      <c r="H3" s="370"/>
    </row>
    <row r="5" spans="1:8" ht="12.75">
      <c r="A5" s="458" t="s">
        <v>574</v>
      </c>
      <c r="B5" s="459"/>
      <c r="C5" s="459"/>
      <c r="D5" s="459"/>
      <c r="E5" s="459"/>
      <c r="F5" s="459"/>
      <c r="G5" s="459"/>
      <c r="H5" s="460"/>
    </row>
    <row r="6" spans="1:8" ht="25.5">
      <c r="A6" s="486">
        <v>1</v>
      </c>
      <c r="B6" s="487" t="s">
        <v>163</v>
      </c>
      <c r="C6" s="471" t="s">
        <v>26</v>
      </c>
      <c r="D6" s="488">
        <v>2009</v>
      </c>
      <c r="E6" s="489">
        <v>26.03</v>
      </c>
      <c r="F6" s="489">
        <v>24.58</v>
      </c>
      <c r="G6" s="488"/>
      <c r="H6" s="469">
        <v>3</v>
      </c>
    </row>
    <row r="7" spans="1:8" ht="25.5">
      <c r="A7" s="469">
        <v>2</v>
      </c>
      <c r="B7" s="470" t="s">
        <v>10</v>
      </c>
      <c r="C7" s="471" t="s">
        <v>26</v>
      </c>
      <c r="D7" s="472">
        <v>1968</v>
      </c>
      <c r="E7" s="473">
        <v>193.3</v>
      </c>
      <c r="F7" s="473">
        <v>0</v>
      </c>
      <c r="G7" s="472">
        <v>1</v>
      </c>
      <c r="H7" s="474">
        <v>184.3</v>
      </c>
    </row>
    <row r="8" spans="1:8" ht="38.25">
      <c r="A8" s="469">
        <v>3</v>
      </c>
      <c r="B8" s="470" t="s">
        <v>569</v>
      </c>
      <c r="C8" s="471" t="s">
        <v>26</v>
      </c>
      <c r="D8" s="472">
        <v>1971</v>
      </c>
      <c r="E8" s="473">
        <v>7896.44</v>
      </c>
      <c r="F8" s="473">
        <v>67.05</v>
      </c>
      <c r="G8" s="472">
        <v>3</v>
      </c>
      <c r="H8" s="474">
        <v>1556.3</v>
      </c>
    </row>
    <row r="9" spans="1:8" ht="25.5">
      <c r="A9" s="469">
        <v>4</v>
      </c>
      <c r="B9" s="470" t="s">
        <v>201</v>
      </c>
      <c r="C9" s="471" t="s">
        <v>26</v>
      </c>
      <c r="D9" s="472">
        <v>1971</v>
      </c>
      <c r="E9" s="473">
        <v>554.24</v>
      </c>
      <c r="F9" s="473">
        <v>160.33</v>
      </c>
      <c r="G9" s="472">
        <v>1</v>
      </c>
      <c r="H9" s="474">
        <v>276.3</v>
      </c>
    </row>
    <row r="10" spans="1:8" ht="25.5">
      <c r="A10" s="469">
        <v>5</v>
      </c>
      <c r="B10" s="470" t="s">
        <v>164</v>
      </c>
      <c r="C10" s="471" t="s">
        <v>26</v>
      </c>
      <c r="D10" s="472">
        <v>1991</v>
      </c>
      <c r="E10" s="473">
        <v>215.97</v>
      </c>
      <c r="F10" s="473">
        <v>106.36</v>
      </c>
      <c r="G10" s="472">
        <v>1</v>
      </c>
      <c r="H10" s="474">
        <v>30.2</v>
      </c>
    </row>
    <row r="11" spans="1:8" ht="38.25">
      <c r="A11" s="469">
        <f>A10+1</f>
        <v>6</v>
      </c>
      <c r="B11" s="471" t="s">
        <v>570</v>
      </c>
      <c r="C11" s="471" t="s">
        <v>26</v>
      </c>
      <c r="D11" s="472">
        <v>1995</v>
      </c>
      <c r="E11" s="473">
        <v>2053.3</v>
      </c>
      <c r="F11" s="473">
        <v>1209.56</v>
      </c>
      <c r="G11" s="472">
        <v>3</v>
      </c>
      <c r="H11" s="474">
        <v>1235.36</v>
      </c>
    </row>
    <row r="12" spans="1:8" ht="51">
      <c r="A12" s="469">
        <v>7</v>
      </c>
      <c r="B12" s="470" t="s">
        <v>440</v>
      </c>
      <c r="C12" s="471" t="s">
        <v>207</v>
      </c>
      <c r="D12" s="472">
        <v>1976</v>
      </c>
      <c r="E12" s="473">
        <v>159182.99</v>
      </c>
      <c r="F12" s="473">
        <v>0</v>
      </c>
      <c r="G12" s="472" t="s">
        <v>441</v>
      </c>
      <c r="H12" s="474" t="s">
        <v>502</v>
      </c>
    </row>
    <row r="13" spans="1:8" ht="63.75">
      <c r="A13" s="469">
        <v>8</v>
      </c>
      <c r="B13" s="470" t="s">
        <v>392</v>
      </c>
      <c r="C13" s="471" t="s">
        <v>165</v>
      </c>
      <c r="D13" s="472">
        <v>1976</v>
      </c>
      <c r="E13" s="473">
        <v>30563.13</v>
      </c>
      <c r="F13" s="473">
        <v>0</v>
      </c>
      <c r="G13" s="472" t="s">
        <v>451</v>
      </c>
      <c r="H13" s="474" t="s">
        <v>501</v>
      </c>
    </row>
    <row r="14" spans="1:8" ht="52.5" customHeight="1">
      <c r="A14" s="469">
        <v>9</v>
      </c>
      <c r="B14" s="470" t="s">
        <v>394</v>
      </c>
      <c r="C14" s="471" t="s">
        <v>166</v>
      </c>
      <c r="D14" s="472">
        <v>2006</v>
      </c>
      <c r="E14" s="473">
        <v>11008.66</v>
      </c>
      <c r="F14" s="473">
        <v>9084.55</v>
      </c>
      <c r="G14" s="472" t="s">
        <v>450</v>
      </c>
      <c r="H14" s="474" t="s">
        <v>500</v>
      </c>
    </row>
    <row r="15" spans="1:8" ht="47.25" customHeight="1">
      <c r="A15" s="469">
        <v>10</v>
      </c>
      <c r="B15" s="470" t="s">
        <v>393</v>
      </c>
      <c r="C15" s="471" t="s">
        <v>167</v>
      </c>
      <c r="D15" s="472">
        <v>1979</v>
      </c>
      <c r="E15" s="473">
        <v>44287.97</v>
      </c>
      <c r="F15" s="473">
        <v>2936.16</v>
      </c>
      <c r="G15" s="472" t="s">
        <v>439</v>
      </c>
      <c r="H15" s="474" t="s">
        <v>499</v>
      </c>
    </row>
    <row r="16" spans="1:8" ht="63" customHeight="1">
      <c r="A16" s="469">
        <v>11</v>
      </c>
      <c r="B16" s="470" t="s">
        <v>459</v>
      </c>
      <c r="C16" s="471" t="s">
        <v>449</v>
      </c>
      <c r="D16" s="472">
        <v>1979</v>
      </c>
      <c r="E16" s="473">
        <v>4050.73</v>
      </c>
      <c r="F16" s="473">
        <v>392.32</v>
      </c>
      <c r="G16" s="472" t="s">
        <v>460</v>
      </c>
      <c r="H16" s="474"/>
    </row>
    <row r="17" spans="1:8" ht="54.75" customHeight="1">
      <c r="A17" s="469">
        <v>12</v>
      </c>
      <c r="B17" s="470" t="s">
        <v>443</v>
      </c>
      <c r="C17" s="471" t="s">
        <v>168</v>
      </c>
      <c r="D17" s="472">
        <v>1998</v>
      </c>
      <c r="E17" s="473">
        <v>43664.08</v>
      </c>
      <c r="F17" s="473">
        <v>18763.94</v>
      </c>
      <c r="G17" s="472" t="s">
        <v>497</v>
      </c>
      <c r="H17" s="474" t="s">
        <v>498</v>
      </c>
    </row>
    <row r="18" spans="1:8" ht="54" customHeight="1">
      <c r="A18" s="469">
        <v>13</v>
      </c>
      <c r="B18" s="470" t="s">
        <v>395</v>
      </c>
      <c r="C18" s="471" t="s">
        <v>169</v>
      </c>
      <c r="D18" s="472">
        <v>1998</v>
      </c>
      <c r="E18" s="473">
        <v>24174.17</v>
      </c>
      <c r="F18" s="473">
        <v>10388.47</v>
      </c>
      <c r="G18" s="472" t="s">
        <v>442</v>
      </c>
      <c r="H18" s="474"/>
    </row>
    <row r="19" spans="1:8" ht="55.5" customHeight="1">
      <c r="A19" s="469">
        <v>14</v>
      </c>
      <c r="B19" s="470" t="s">
        <v>396</v>
      </c>
      <c r="C19" s="471" t="s">
        <v>170</v>
      </c>
      <c r="D19" s="472">
        <v>1998</v>
      </c>
      <c r="E19" s="473">
        <v>6064.46</v>
      </c>
      <c r="F19" s="473">
        <v>2606.1</v>
      </c>
      <c r="G19" s="472" t="s">
        <v>444</v>
      </c>
      <c r="H19" s="474" t="s">
        <v>494</v>
      </c>
    </row>
    <row r="20" spans="1:8" ht="57.75" customHeight="1">
      <c r="A20" s="469">
        <v>15</v>
      </c>
      <c r="B20" s="470" t="s">
        <v>397</v>
      </c>
      <c r="C20" s="471" t="s">
        <v>171</v>
      </c>
      <c r="D20" s="472">
        <v>1998</v>
      </c>
      <c r="E20" s="473">
        <v>7862.88</v>
      </c>
      <c r="F20" s="473">
        <v>3378.95</v>
      </c>
      <c r="G20" s="472" t="s">
        <v>445</v>
      </c>
      <c r="H20" s="474" t="s">
        <v>495</v>
      </c>
    </row>
    <row r="21" spans="1:8" ht="76.5">
      <c r="A21" s="469">
        <v>16</v>
      </c>
      <c r="B21" s="470" t="s">
        <v>398</v>
      </c>
      <c r="C21" s="471" t="s">
        <v>172</v>
      </c>
      <c r="D21" s="472">
        <v>1998</v>
      </c>
      <c r="E21" s="473">
        <v>3094.96</v>
      </c>
      <c r="F21" s="473">
        <v>1330.01</v>
      </c>
      <c r="G21" s="472" t="s">
        <v>446</v>
      </c>
      <c r="H21" s="474" t="s">
        <v>496</v>
      </c>
    </row>
    <row r="22" spans="1:8" ht="63.75">
      <c r="A22" s="469">
        <v>17</v>
      </c>
      <c r="B22" s="470" t="s">
        <v>399</v>
      </c>
      <c r="C22" s="471" t="s">
        <v>173</v>
      </c>
      <c r="D22" s="472">
        <v>1979</v>
      </c>
      <c r="E22" s="473">
        <v>11496.35</v>
      </c>
      <c r="F22" s="473">
        <v>762.17</v>
      </c>
      <c r="G22" s="472" t="s">
        <v>447</v>
      </c>
      <c r="H22" s="474" t="s">
        <v>493</v>
      </c>
    </row>
    <row r="23" spans="1:8" ht="89.25">
      <c r="A23" s="469">
        <v>18</v>
      </c>
      <c r="B23" s="470" t="s">
        <v>400</v>
      </c>
      <c r="C23" s="471" t="s">
        <v>174</v>
      </c>
      <c r="D23" s="472">
        <v>1987</v>
      </c>
      <c r="E23" s="473">
        <v>62637.05</v>
      </c>
      <c r="F23" s="473">
        <v>0</v>
      </c>
      <c r="G23" s="472"/>
      <c r="H23" s="474"/>
    </row>
    <row r="24" spans="1:8" ht="140.25">
      <c r="A24" s="469">
        <v>19</v>
      </c>
      <c r="B24" s="470" t="s">
        <v>401</v>
      </c>
      <c r="C24" s="471" t="s">
        <v>175</v>
      </c>
      <c r="D24" s="472">
        <v>1988</v>
      </c>
      <c r="E24" s="473">
        <v>28926.98</v>
      </c>
      <c r="F24" s="473">
        <v>4381.93</v>
      </c>
      <c r="G24" s="490" t="s">
        <v>458</v>
      </c>
      <c r="H24" s="474" t="s">
        <v>490</v>
      </c>
    </row>
    <row r="25" spans="1:8" ht="114.75">
      <c r="A25" s="469">
        <v>20</v>
      </c>
      <c r="B25" s="470" t="s">
        <v>436</v>
      </c>
      <c r="C25" s="471" t="s">
        <v>176</v>
      </c>
      <c r="D25" s="472">
        <v>1988</v>
      </c>
      <c r="E25" s="473">
        <v>27672.5</v>
      </c>
      <c r="F25" s="473">
        <v>4191.9</v>
      </c>
      <c r="G25" s="472" t="s">
        <v>461</v>
      </c>
      <c r="H25" s="474" t="s">
        <v>491</v>
      </c>
    </row>
    <row r="26" spans="1:8" ht="51">
      <c r="A26" s="469">
        <v>21</v>
      </c>
      <c r="B26" s="470" t="s">
        <v>146</v>
      </c>
      <c r="C26" s="471" t="s">
        <v>177</v>
      </c>
      <c r="D26" s="472">
        <v>1978</v>
      </c>
      <c r="E26" s="473">
        <v>38032.76</v>
      </c>
      <c r="F26" s="473">
        <v>0</v>
      </c>
      <c r="G26" s="472" t="s">
        <v>448</v>
      </c>
      <c r="H26" s="474" t="s">
        <v>492</v>
      </c>
    </row>
    <row r="27" spans="1:8" ht="38.25">
      <c r="A27" s="469">
        <v>22</v>
      </c>
      <c r="B27" s="470" t="s">
        <v>402</v>
      </c>
      <c r="C27" s="471" t="s">
        <v>178</v>
      </c>
      <c r="D27" s="472">
        <v>1991</v>
      </c>
      <c r="E27" s="473">
        <v>25049.25</v>
      </c>
      <c r="F27" s="473">
        <v>16223.01</v>
      </c>
      <c r="G27" s="472" t="s">
        <v>452</v>
      </c>
      <c r="H27" s="474" t="s">
        <v>481</v>
      </c>
    </row>
    <row r="28" spans="1:8" ht="60" customHeight="1">
      <c r="A28" s="469">
        <v>23</v>
      </c>
      <c r="B28" s="470" t="s">
        <v>403</v>
      </c>
      <c r="C28" s="471" t="s">
        <v>179</v>
      </c>
      <c r="D28" s="472">
        <v>1986</v>
      </c>
      <c r="E28" s="473">
        <v>27914.42</v>
      </c>
      <c r="F28" s="473">
        <v>11460.87</v>
      </c>
      <c r="G28" s="472" t="s">
        <v>453</v>
      </c>
      <c r="H28" s="474" t="s">
        <v>487</v>
      </c>
    </row>
    <row r="29" spans="1:8" ht="45" customHeight="1">
      <c r="A29" s="469">
        <v>24</v>
      </c>
      <c r="B29" s="470" t="s">
        <v>404</v>
      </c>
      <c r="C29" s="471" t="s">
        <v>180</v>
      </c>
      <c r="D29" s="472">
        <v>1986</v>
      </c>
      <c r="E29" s="473">
        <v>6867.83</v>
      </c>
      <c r="F29" s="473">
        <v>2819.74</v>
      </c>
      <c r="G29" s="472" t="s">
        <v>454</v>
      </c>
      <c r="H29" s="474"/>
    </row>
    <row r="30" spans="1:8" ht="49.5" customHeight="1">
      <c r="A30" s="469">
        <v>25</v>
      </c>
      <c r="B30" s="470" t="s">
        <v>405</v>
      </c>
      <c r="C30" s="471" t="s">
        <v>181</v>
      </c>
      <c r="D30" s="472">
        <v>1986</v>
      </c>
      <c r="E30" s="473">
        <v>753.25</v>
      </c>
      <c r="F30" s="473">
        <v>309.26</v>
      </c>
      <c r="G30" s="472" t="s">
        <v>455</v>
      </c>
      <c r="H30" s="474"/>
    </row>
    <row r="31" spans="1:8" ht="38.25">
      <c r="A31" s="469">
        <v>26</v>
      </c>
      <c r="B31" s="470" t="s">
        <v>406</v>
      </c>
      <c r="C31" s="471" t="s">
        <v>182</v>
      </c>
      <c r="D31" s="472">
        <v>1986</v>
      </c>
      <c r="E31" s="473">
        <v>6646.29</v>
      </c>
      <c r="F31" s="473">
        <v>2728.78</v>
      </c>
      <c r="G31" s="472" t="s">
        <v>456</v>
      </c>
      <c r="H31" s="474"/>
    </row>
    <row r="32" spans="1:8" ht="89.25">
      <c r="A32" s="469">
        <v>27</v>
      </c>
      <c r="B32" s="470" t="s">
        <v>391</v>
      </c>
      <c r="C32" s="471" t="s">
        <v>183</v>
      </c>
      <c r="D32" s="472">
        <v>1989</v>
      </c>
      <c r="E32" s="473">
        <v>41605.41</v>
      </c>
      <c r="F32" s="473">
        <v>17183.59</v>
      </c>
      <c r="G32" s="472"/>
      <c r="H32" s="474"/>
    </row>
    <row r="33" spans="1:8" ht="102">
      <c r="A33" s="469">
        <v>28</v>
      </c>
      <c r="B33" s="470" t="s">
        <v>390</v>
      </c>
      <c r="C33" s="471" t="s">
        <v>184</v>
      </c>
      <c r="D33" s="472">
        <v>1994</v>
      </c>
      <c r="E33" s="473">
        <v>5957.17</v>
      </c>
      <c r="F33" s="473">
        <v>2069.64</v>
      </c>
      <c r="G33" s="472" t="s">
        <v>503</v>
      </c>
      <c r="H33" s="474" t="s">
        <v>475</v>
      </c>
    </row>
    <row r="34" spans="1:8" ht="84" customHeight="1">
      <c r="A34" s="469">
        <v>29</v>
      </c>
      <c r="B34" s="470" t="s">
        <v>389</v>
      </c>
      <c r="C34" s="471" t="s">
        <v>185</v>
      </c>
      <c r="D34" s="472">
        <v>1993</v>
      </c>
      <c r="E34" s="473">
        <v>2435.72</v>
      </c>
      <c r="F34" s="473">
        <v>1018.09</v>
      </c>
      <c r="G34" s="472" t="s">
        <v>486</v>
      </c>
      <c r="H34" s="474" t="s">
        <v>479</v>
      </c>
    </row>
    <row r="35" spans="1:8" ht="69" customHeight="1">
      <c r="A35" s="469">
        <v>30</v>
      </c>
      <c r="B35" s="470" t="s">
        <v>388</v>
      </c>
      <c r="C35" s="471" t="s">
        <v>186</v>
      </c>
      <c r="D35" s="472">
        <v>1994</v>
      </c>
      <c r="E35" s="473">
        <v>9666.35</v>
      </c>
      <c r="F35" s="473">
        <v>3358.28</v>
      </c>
      <c r="G35" s="472" t="s">
        <v>488</v>
      </c>
      <c r="H35" s="474" t="s">
        <v>489</v>
      </c>
    </row>
    <row r="36" spans="1:8" ht="66.75" customHeight="1">
      <c r="A36" s="469">
        <v>31</v>
      </c>
      <c r="B36" s="470" t="s">
        <v>387</v>
      </c>
      <c r="C36" s="471" t="s">
        <v>187</v>
      </c>
      <c r="D36" s="472">
        <v>1988</v>
      </c>
      <c r="E36" s="473">
        <v>1267.5</v>
      </c>
      <c r="F36" s="473">
        <v>1049.21</v>
      </c>
      <c r="G36" s="472"/>
      <c r="H36" s="473"/>
    </row>
    <row r="37" spans="1:8" ht="25.5">
      <c r="A37" s="469">
        <v>32</v>
      </c>
      <c r="B37" s="470" t="s">
        <v>386</v>
      </c>
      <c r="C37" s="471" t="s">
        <v>188</v>
      </c>
      <c r="D37" s="472">
        <v>1989</v>
      </c>
      <c r="E37" s="473">
        <v>7360.96</v>
      </c>
      <c r="F37" s="473">
        <v>3040.17</v>
      </c>
      <c r="G37" s="472" t="s">
        <v>457</v>
      </c>
      <c r="H37" s="474" t="s">
        <v>504</v>
      </c>
    </row>
    <row r="38" spans="1:8" ht="25.5">
      <c r="A38" s="469">
        <f>A37+1</f>
        <v>33</v>
      </c>
      <c r="B38" s="470" t="s">
        <v>111</v>
      </c>
      <c r="C38" s="471" t="s">
        <v>26</v>
      </c>
      <c r="D38" s="472">
        <v>2000</v>
      </c>
      <c r="E38" s="473">
        <v>4.24</v>
      </c>
      <c r="F38" s="473">
        <v>0</v>
      </c>
      <c r="G38" s="472"/>
      <c r="H38" s="474"/>
    </row>
    <row r="39" spans="1:8" ht="39" customHeight="1">
      <c r="A39" s="469">
        <f>A38+1</f>
        <v>34</v>
      </c>
      <c r="B39" s="470" t="s">
        <v>189</v>
      </c>
      <c r="C39" s="471" t="s">
        <v>231</v>
      </c>
      <c r="D39" s="472">
        <v>2005</v>
      </c>
      <c r="E39" s="473">
        <v>90.63</v>
      </c>
      <c r="F39" s="473">
        <v>56.53</v>
      </c>
      <c r="G39" s="472"/>
      <c r="H39" s="474"/>
    </row>
    <row r="40" spans="1:8" ht="60" customHeight="1">
      <c r="A40" s="469">
        <v>35</v>
      </c>
      <c r="B40" s="470" t="s">
        <v>161</v>
      </c>
      <c r="C40" s="471" t="s">
        <v>26</v>
      </c>
      <c r="D40" s="472">
        <v>2009</v>
      </c>
      <c r="E40" s="473">
        <v>45</v>
      </c>
      <c r="F40" s="473">
        <v>35.25</v>
      </c>
      <c r="G40" s="472"/>
      <c r="H40" s="474"/>
    </row>
    <row r="41" spans="1:8" ht="12.75">
      <c r="A41" s="453"/>
      <c r="B41" s="456" t="s">
        <v>74</v>
      </c>
      <c r="C41" s="455"/>
      <c r="D41" s="454"/>
      <c r="E41" s="457">
        <f>SUM(E6:E40)</f>
        <v>649322.97</v>
      </c>
      <c r="F41" s="457">
        <f>SUM(F6:F40)</f>
        <v>121136.79999999999</v>
      </c>
      <c r="G41" s="454"/>
      <c r="H41" s="457">
        <f>SUM(H6:H40)</f>
        <v>3285.46</v>
      </c>
    </row>
    <row r="42" spans="1:8" ht="12.75">
      <c r="A42" s="420" t="s">
        <v>567</v>
      </c>
      <c r="B42" s="421"/>
      <c r="C42" s="421"/>
      <c r="D42" s="421"/>
      <c r="E42" s="421"/>
      <c r="F42" s="421"/>
      <c r="G42" s="421"/>
      <c r="H42" s="422"/>
    </row>
    <row r="43" spans="1:8" ht="25.5">
      <c r="A43" s="469">
        <v>36</v>
      </c>
      <c r="B43" s="470" t="s">
        <v>201</v>
      </c>
      <c r="C43" s="471" t="s">
        <v>26</v>
      </c>
      <c r="D43" s="472">
        <v>1990</v>
      </c>
      <c r="E43" s="473">
        <v>844.34</v>
      </c>
      <c r="F43" s="473">
        <v>554.34</v>
      </c>
      <c r="G43" s="472">
        <v>1</v>
      </c>
      <c r="H43" s="473">
        <v>105</v>
      </c>
    </row>
    <row r="44" spans="1:8" ht="25.5">
      <c r="A44" s="469">
        <f>SUM(A43+1)</f>
        <v>37</v>
      </c>
      <c r="B44" s="470" t="s">
        <v>44</v>
      </c>
      <c r="C44" s="471" t="s">
        <v>26</v>
      </c>
      <c r="D44" s="472">
        <v>1991</v>
      </c>
      <c r="E44" s="491">
        <v>16.89</v>
      </c>
      <c r="F44" s="473">
        <v>0</v>
      </c>
      <c r="G44" s="492">
        <v>1</v>
      </c>
      <c r="H44" s="474">
        <v>320</v>
      </c>
    </row>
    <row r="45" spans="1:8" ht="38.25">
      <c r="A45" s="469">
        <v>38</v>
      </c>
      <c r="B45" s="470" t="s">
        <v>566</v>
      </c>
      <c r="C45" s="471" t="s">
        <v>26</v>
      </c>
      <c r="D45" s="472">
        <v>1993</v>
      </c>
      <c r="E45" s="491">
        <v>733.89</v>
      </c>
      <c r="F45" s="491">
        <v>551.85</v>
      </c>
      <c r="G45" s="493"/>
      <c r="H45" s="494">
        <v>78.6</v>
      </c>
    </row>
    <row r="46" spans="1:8" ht="38.25">
      <c r="A46" s="453">
        <v>39</v>
      </c>
      <c r="B46" s="470" t="s">
        <v>557</v>
      </c>
      <c r="C46" s="471" t="s">
        <v>26</v>
      </c>
      <c r="D46" s="461">
        <v>1971</v>
      </c>
      <c r="E46" s="495" t="s">
        <v>91</v>
      </c>
      <c r="F46" s="495"/>
      <c r="G46" s="496"/>
      <c r="H46" s="497"/>
    </row>
    <row r="47" spans="1:8" ht="12.75">
      <c r="A47" s="469"/>
      <c r="B47" s="498" t="s">
        <v>74</v>
      </c>
      <c r="C47" s="471"/>
      <c r="D47" s="472"/>
      <c r="E47" s="491"/>
      <c r="F47" s="491"/>
      <c r="G47" s="493"/>
      <c r="H47" s="494"/>
    </row>
    <row r="48" spans="1:8" ht="12.75">
      <c r="A48" s="420" t="s">
        <v>568</v>
      </c>
      <c r="B48" s="421"/>
      <c r="C48" s="421"/>
      <c r="D48" s="421"/>
      <c r="E48" s="421"/>
      <c r="F48" s="421"/>
      <c r="G48" s="421"/>
      <c r="H48" s="422"/>
    </row>
    <row r="49" spans="1:8" ht="38.25">
      <c r="A49" s="453">
        <v>40</v>
      </c>
      <c r="B49" s="470" t="s">
        <v>557</v>
      </c>
      <c r="C49" s="471" t="s">
        <v>26</v>
      </c>
      <c r="D49" s="461">
        <v>1971</v>
      </c>
      <c r="E49" s="499"/>
      <c r="F49" s="499"/>
      <c r="G49" s="496"/>
      <c r="H49" s="499"/>
    </row>
    <row r="50" spans="1:8" ht="38.25">
      <c r="A50" s="453">
        <v>41</v>
      </c>
      <c r="B50" s="470" t="s">
        <v>557</v>
      </c>
      <c r="C50" s="471" t="s">
        <v>26</v>
      </c>
      <c r="D50" s="461">
        <v>1971</v>
      </c>
      <c r="E50" s="499"/>
      <c r="F50" s="499"/>
      <c r="G50" s="496"/>
      <c r="H50" s="499"/>
    </row>
    <row r="51" spans="1:8" ht="38.25">
      <c r="A51" s="453">
        <v>42</v>
      </c>
      <c r="B51" s="470" t="s">
        <v>557</v>
      </c>
      <c r="C51" s="471" t="s">
        <v>26</v>
      </c>
      <c r="D51" s="461">
        <v>1971</v>
      </c>
      <c r="E51" s="499"/>
      <c r="F51" s="499"/>
      <c r="G51" s="496"/>
      <c r="H51" s="499"/>
    </row>
    <row r="52" spans="1:8" ht="38.25">
      <c r="A52" s="453">
        <v>43</v>
      </c>
      <c r="B52" s="470" t="s">
        <v>557</v>
      </c>
      <c r="C52" s="471" t="s">
        <v>26</v>
      </c>
      <c r="D52" s="461">
        <v>1971</v>
      </c>
      <c r="E52" s="499"/>
      <c r="F52" s="499"/>
      <c r="G52" s="496"/>
      <c r="H52" s="499"/>
    </row>
    <row r="53" spans="1:8" ht="12.75">
      <c r="A53" s="453"/>
      <c r="B53" s="462" t="s">
        <v>74</v>
      </c>
      <c r="C53" s="500"/>
      <c r="D53" s="461"/>
      <c r="E53" s="499"/>
      <c r="F53" s="499"/>
      <c r="G53" s="499"/>
      <c r="H53" s="499"/>
    </row>
  </sheetData>
  <sheetProtection/>
  <mergeCells count="6">
    <mergeCell ref="A1:H1"/>
    <mergeCell ref="A2:H2"/>
    <mergeCell ref="A3:H3"/>
    <mergeCell ref="A5:H5"/>
    <mergeCell ref="A42:H42"/>
    <mergeCell ref="A48:H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2"/>
  <sheetViews>
    <sheetView zoomScale="75" zoomScaleNormal="75" workbookViewId="0" topLeftCell="A142">
      <selection activeCell="A166" sqref="A166:H166"/>
    </sheetView>
  </sheetViews>
  <sheetFormatPr defaultColWidth="9.00390625" defaultRowHeight="12.75"/>
  <cols>
    <col min="1" max="1" width="5.875" style="121" customWidth="1"/>
    <col min="2" max="2" width="40.375" style="129" customWidth="1"/>
    <col min="3" max="3" width="23.125" style="130" customWidth="1"/>
    <col min="4" max="4" width="13.125" style="128" bestFit="1" customWidth="1"/>
    <col min="5" max="5" width="17.75390625" style="127" customWidth="1"/>
    <col min="6" max="6" width="16.125" style="127" customWidth="1"/>
    <col min="7" max="7" width="13.125" style="128" customWidth="1"/>
    <col min="8" max="8" width="16.375" style="121" customWidth="1"/>
    <col min="9" max="9" width="1.625" style="18" hidden="1" customWidth="1"/>
    <col min="10" max="17" width="9.125" style="18" customWidth="1"/>
    <col min="18" max="16384" width="9.125" style="19" customWidth="1"/>
  </cols>
  <sheetData>
    <row r="1" spans="1:8" s="3" customFormat="1" ht="33.75" customHeight="1">
      <c r="A1" s="1"/>
      <c r="B1" s="1"/>
      <c r="C1" s="1"/>
      <c r="D1" s="1"/>
      <c r="E1" s="2"/>
      <c r="F1" s="395"/>
      <c r="G1" s="395"/>
      <c r="H1" s="395"/>
    </row>
    <row r="2" spans="1:8" s="3" customFormat="1" ht="15.75">
      <c r="A2" s="399" t="s">
        <v>72</v>
      </c>
      <c r="B2" s="399"/>
      <c r="C2" s="399"/>
      <c r="D2" s="399"/>
      <c r="E2" s="399"/>
      <c r="F2" s="399"/>
      <c r="G2" s="399"/>
      <c r="H2" s="399"/>
    </row>
    <row r="3" spans="1:8" s="3" customFormat="1" ht="15.75">
      <c r="A3" s="399" t="s">
        <v>71</v>
      </c>
      <c r="B3" s="399"/>
      <c r="C3" s="399"/>
      <c r="D3" s="399"/>
      <c r="E3" s="399"/>
      <c r="F3" s="399"/>
      <c r="G3" s="399"/>
      <c r="H3" s="399"/>
    </row>
    <row r="4" spans="1:10" s="3" customFormat="1" ht="15.75">
      <c r="A4" s="399" t="s">
        <v>538</v>
      </c>
      <c r="B4" s="399"/>
      <c r="C4" s="399"/>
      <c r="D4" s="399"/>
      <c r="E4" s="399"/>
      <c r="F4" s="399"/>
      <c r="G4" s="399"/>
      <c r="H4" s="399"/>
      <c r="J4" s="3" t="s">
        <v>88</v>
      </c>
    </row>
    <row r="5" spans="1:8" s="3" customFormat="1" ht="15.75">
      <c r="A5" s="409"/>
      <c r="B5" s="409"/>
      <c r="C5" s="409"/>
      <c r="D5" s="409"/>
      <c r="E5" s="409"/>
      <c r="F5" s="409"/>
      <c r="G5" s="409"/>
      <c r="H5" s="409"/>
    </row>
    <row r="6" spans="1:12" s="9" customFormat="1" ht="78.75" customHeight="1">
      <c r="A6" s="201" t="s">
        <v>49</v>
      </c>
      <c r="B6" s="5" t="s">
        <v>50</v>
      </c>
      <c r="C6" s="5" t="s">
        <v>51</v>
      </c>
      <c r="D6" s="6" t="s">
        <v>52</v>
      </c>
      <c r="E6" s="7" t="s">
        <v>432</v>
      </c>
      <c r="F6" s="7" t="s">
        <v>433</v>
      </c>
      <c r="G6" s="6" t="s">
        <v>53</v>
      </c>
      <c r="H6" s="5" t="s">
        <v>317</v>
      </c>
      <c r="I6" s="8" t="s">
        <v>54</v>
      </c>
      <c r="L6" s="10"/>
    </row>
    <row r="7" spans="1:9" s="16" customFormat="1" ht="15.75">
      <c r="A7" s="11">
        <v>1</v>
      </c>
      <c r="B7" s="11">
        <v>2</v>
      </c>
      <c r="C7" s="11">
        <v>3</v>
      </c>
      <c r="D7" s="13">
        <v>4</v>
      </c>
      <c r="E7" s="13">
        <v>5</v>
      </c>
      <c r="F7" s="13">
        <v>6</v>
      </c>
      <c r="G7" s="13">
        <v>7</v>
      </c>
      <c r="H7" s="11">
        <v>8</v>
      </c>
      <c r="I7" s="15"/>
    </row>
    <row r="8" spans="1:9" s="16" customFormat="1" ht="15.75">
      <c r="A8" s="389" t="s">
        <v>574</v>
      </c>
      <c r="B8" s="390"/>
      <c r="C8" s="390"/>
      <c r="D8" s="390"/>
      <c r="E8" s="390"/>
      <c r="F8" s="390"/>
      <c r="G8" s="390"/>
      <c r="H8" s="391"/>
      <c r="I8" s="15"/>
    </row>
    <row r="9" spans="1:9" s="16" customFormat="1" ht="15">
      <c r="A9" s="54">
        <v>1</v>
      </c>
      <c r="B9" s="55" t="s">
        <v>163</v>
      </c>
      <c r="C9" s="56" t="s">
        <v>26</v>
      </c>
      <c r="D9" s="57">
        <v>2009</v>
      </c>
      <c r="E9" s="58">
        <v>26.03</v>
      </c>
      <c r="F9" s="58">
        <v>24.58</v>
      </c>
      <c r="G9" s="57"/>
      <c r="H9" s="59">
        <v>3</v>
      </c>
      <c r="I9" s="15"/>
    </row>
    <row r="10" spans="1:9" s="16" customFormat="1" ht="15">
      <c r="A10" s="59">
        <v>2</v>
      </c>
      <c r="B10" s="61" t="s">
        <v>10</v>
      </c>
      <c r="C10" s="56" t="s">
        <v>26</v>
      </c>
      <c r="D10" s="62">
        <v>1968</v>
      </c>
      <c r="E10" s="63">
        <v>193.3</v>
      </c>
      <c r="F10" s="63">
        <v>0</v>
      </c>
      <c r="G10" s="62">
        <v>1</v>
      </c>
      <c r="H10" s="64">
        <v>184.3</v>
      </c>
      <c r="I10" s="15"/>
    </row>
    <row r="11" spans="1:9" s="16" customFormat="1" ht="15">
      <c r="A11" s="59">
        <v>3</v>
      </c>
      <c r="B11" s="61" t="s">
        <v>569</v>
      </c>
      <c r="C11" s="56" t="s">
        <v>26</v>
      </c>
      <c r="D11" s="62">
        <v>1971</v>
      </c>
      <c r="E11" s="63">
        <v>7896.44</v>
      </c>
      <c r="F11" s="63">
        <v>67.05</v>
      </c>
      <c r="G11" s="62">
        <v>3</v>
      </c>
      <c r="H11" s="64">
        <v>1556.3</v>
      </c>
      <c r="I11" s="15"/>
    </row>
    <row r="12" spans="1:9" s="16" customFormat="1" ht="15">
      <c r="A12" s="59">
        <v>4</v>
      </c>
      <c r="B12" s="61" t="s">
        <v>201</v>
      </c>
      <c r="C12" s="56" t="s">
        <v>26</v>
      </c>
      <c r="D12" s="62">
        <v>1971</v>
      </c>
      <c r="E12" s="63">
        <v>554.24</v>
      </c>
      <c r="F12" s="63">
        <v>160.33</v>
      </c>
      <c r="G12" s="62">
        <v>1</v>
      </c>
      <c r="H12" s="64">
        <v>276.3</v>
      </c>
      <c r="I12" s="15"/>
    </row>
    <row r="13" spans="1:9" s="16" customFormat="1" ht="15">
      <c r="A13" s="59">
        <v>5</v>
      </c>
      <c r="B13" s="61" t="s">
        <v>164</v>
      </c>
      <c r="C13" s="56" t="s">
        <v>26</v>
      </c>
      <c r="D13" s="62">
        <v>1991</v>
      </c>
      <c r="E13" s="63">
        <v>215.97</v>
      </c>
      <c r="F13" s="63">
        <v>106.36</v>
      </c>
      <c r="G13" s="62">
        <v>1</v>
      </c>
      <c r="H13" s="64">
        <v>30.2</v>
      </c>
      <c r="I13" s="15"/>
    </row>
    <row r="14" spans="1:9" s="16" customFormat="1" ht="15">
      <c r="A14" s="59">
        <f>A13+1</f>
        <v>6</v>
      </c>
      <c r="B14" s="56" t="s">
        <v>570</v>
      </c>
      <c r="C14" s="56" t="s">
        <v>26</v>
      </c>
      <c r="D14" s="62">
        <v>1995</v>
      </c>
      <c r="E14" s="63">
        <v>2053.3</v>
      </c>
      <c r="F14" s="63">
        <v>1209.56</v>
      </c>
      <c r="G14" s="62">
        <v>3</v>
      </c>
      <c r="H14" s="64">
        <v>1235.36</v>
      </c>
      <c r="I14" s="15"/>
    </row>
    <row r="15" spans="1:9" s="16" customFormat="1" ht="30">
      <c r="A15" s="59">
        <v>7</v>
      </c>
      <c r="B15" s="61" t="s">
        <v>440</v>
      </c>
      <c r="C15" s="56" t="s">
        <v>207</v>
      </c>
      <c r="D15" s="62">
        <v>1976</v>
      </c>
      <c r="E15" s="63">
        <v>159182.99</v>
      </c>
      <c r="F15" s="63">
        <v>0</v>
      </c>
      <c r="G15" s="62" t="s">
        <v>441</v>
      </c>
      <c r="H15" s="64" t="s">
        <v>502</v>
      </c>
      <c r="I15" s="15"/>
    </row>
    <row r="16" spans="1:9" s="16" customFormat="1" ht="30">
      <c r="A16" s="59">
        <v>8</v>
      </c>
      <c r="B16" s="61" t="s">
        <v>392</v>
      </c>
      <c r="C16" s="56" t="s">
        <v>165</v>
      </c>
      <c r="D16" s="62">
        <v>1976</v>
      </c>
      <c r="E16" s="63">
        <v>30563.13</v>
      </c>
      <c r="F16" s="63">
        <v>0</v>
      </c>
      <c r="G16" s="62" t="s">
        <v>451</v>
      </c>
      <c r="H16" s="64" t="s">
        <v>501</v>
      </c>
      <c r="I16" s="15"/>
    </row>
    <row r="17" spans="1:9" s="16" customFormat="1" ht="45">
      <c r="A17" s="59">
        <v>9</v>
      </c>
      <c r="B17" s="61" t="s">
        <v>394</v>
      </c>
      <c r="C17" s="56" t="s">
        <v>166</v>
      </c>
      <c r="D17" s="62">
        <v>2006</v>
      </c>
      <c r="E17" s="63">
        <v>11008.66</v>
      </c>
      <c r="F17" s="63">
        <v>9084.55</v>
      </c>
      <c r="G17" s="62" t="s">
        <v>450</v>
      </c>
      <c r="H17" s="64" t="s">
        <v>500</v>
      </c>
      <c r="I17" s="15"/>
    </row>
    <row r="18" spans="1:9" s="16" customFormat="1" ht="30">
      <c r="A18" s="59">
        <v>10</v>
      </c>
      <c r="B18" s="61" t="s">
        <v>393</v>
      </c>
      <c r="C18" s="56" t="s">
        <v>167</v>
      </c>
      <c r="D18" s="62">
        <v>1979</v>
      </c>
      <c r="E18" s="63">
        <v>44287.97</v>
      </c>
      <c r="F18" s="63">
        <v>2936.16</v>
      </c>
      <c r="G18" s="62" t="s">
        <v>439</v>
      </c>
      <c r="H18" s="64" t="s">
        <v>499</v>
      </c>
      <c r="I18" s="15"/>
    </row>
    <row r="19" spans="1:9" s="16" customFormat="1" ht="30">
      <c r="A19" s="59">
        <v>11</v>
      </c>
      <c r="B19" s="61" t="s">
        <v>459</v>
      </c>
      <c r="C19" s="56" t="s">
        <v>449</v>
      </c>
      <c r="D19" s="62">
        <v>1979</v>
      </c>
      <c r="E19" s="63">
        <v>4050.73</v>
      </c>
      <c r="F19" s="63">
        <v>392.32</v>
      </c>
      <c r="G19" s="62" t="s">
        <v>460</v>
      </c>
      <c r="H19" s="64"/>
      <c r="I19" s="15"/>
    </row>
    <row r="20" spans="1:9" s="16" customFormat="1" ht="30">
      <c r="A20" s="59">
        <v>12</v>
      </c>
      <c r="B20" s="61" t="s">
        <v>443</v>
      </c>
      <c r="C20" s="56" t="s">
        <v>168</v>
      </c>
      <c r="D20" s="62">
        <v>1998</v>
      </c>
      <c r="E20" s="63">
        <v>43664.08</v>
      </c>
      <c r="F20" s="63">
        <v>18763.94</v>
      </c>
      <c r="G20" s="62" t="s">
        <v>497</v>
      </c>
      <c r="H20" s="64" t="s">
        <v>498</v>
      </c>
      <c r="I20" s="15"/>
    </row>
    <row r="21" spans="1:9" s="16" customFormat="1" ht="45">
      <c r="A21" s="59">
        <v>13</v>
      </c>
      <c r="B21" s="61" t="s">
        <v>395</v>
      </c>
      <c r="C21" s="56" t="s">
        <v>169</v>
      </c>
      <c r="D21" s="62">
        <v>1998</v>
      </c>
      <c r="E21" s="63">
        <v>24174.17</v>
      </c>
      <c r="F21" s="63">
        <v>10388.47</v>
      </c>
      <c r="G21" s="62" t="s">
        <v>442</v>
      </c>
      <c r="H21" s="64"/>
      <c r="I21" s="15"/>
    </row>
    <row r="22" spans="1:9" s="16" customFormat="1" ht="30">
      <c r="A22" s="59">
        <v>14</v>
      </c>
      <c r="B22" s="61" t="s">
        <v>396</v>
      </c>
      <c r="C22" s="56" t="s">
        <v>170</v>
      </c>
      <c r="D22" s="62">
        <v>1998</v>
      </c>
      <c r="E22" s="63">
        <v>6064.46</v>
      </c>
      <c r="F22" s="63">
        <v>2606.1</v>
      </c>
      <c r="G22" s="62" t="s">
        <v>444</v>
      </c>
      <c r="H22" s="64" t="s">
        <v>494</v>
      </c>
      <c r="I22" s="15"/>
    </row>
    <row r="23" spans="1:9" s="16" customFormat="1" ht="30">
      <c r="A23" s="59">
        <v>15</v>
      </c>
      <c r="B23" s="61" t="s">
        <v>397</v>
      </c>
      <c r="C23" s="56" t="s">
        <v>171</v>
      </c>
      <c r="D23" s="62">
        <v>1998</v>
      </c>
      <c r="E23" s="63">
        <v>7862.88</v>
      </c>
      <c r="F23" s="63">
        <v>3378.95</v>
      </c>
      <c r="G23" s="62" t="s">
        <v>445</v>
      </c>
      <c r="H23" s="64" t="s">
        <v>495</v>
      </c>
      <c r="I23" s="15"/>
    </row>
    <row r="24" spans="1:9" s="16" customFormat="1" ht="30">
      <c r="A24" s="59">
        <v>16</v>
      </c>
      <c r="B24" s="61" t="s">
        <v>398</v>
      </c>
      <c r="C24" s="56" t="s">
        <v>172</v>
      </c>
      <c r="D24" s="62">
        <v>1998</v>
      </c>
      <c r="E24" s="63">
        <v>3094.96</v>
      </c>
      <c r="F24" s="63">
        <v>1330.01</v>
      </c>
      <c r="G24" s="62" t="s">
        <v>446</v>
      </c>
      <c r="H24" s="64" t="s">
        <v>496</v>
      </c>
      <c r="I24" s="15"/>
    </row>
    <row r="25" spans="1:9" s="16" customFormat="1" ht="15">
      <c r="A25" s="59">
        <v>17</v>
      </c>
      <c r="B25" s="61" t="s">
        <v>399</v>
      </c>
      <c r="C25" s="56" t="s">
        <v>173</v>
      </c>
      <c r="D25" s="62">
        <v>1979</v>
      </c>
      <c r="E25" s="63">
        <v>11496.35</v>
      </c>
      <c r="F25" s="63">
        <v>762.17</v>
      </c>
      <c r="G25" s="62" t="s">
        <v>447</v>
      </c>
      <c r="H25" s="64" t="s">
        <v>493</v>
      </c>
      <c r="I25" s="15"/>
    </row>
    <row r="26" spans="1:9" s="16" customFormat="1" ht="45">
      <c r="A26" s="59">
        <v>18</v>
      </c>
      <c r="B26" s="61" t="s">
        <v>400</v>
      </c>
      <c r="C26" s="56" t="s">
        <v>174</v>
      </c>
      <c r="D26" s="62">
        <v>1987</v>
      </c>
      <c r="E26" s="63">
        <v>62637.05</v>
      </c>
      <c r="F26" s="63">
        <v>0</v>
      </c>
      <c r="G26" s="62"/>
      <c r="H26" s="64"/>
      <c r="I26" s="15"/>
    </row>
    <row r="27" spans="1:9" s="16" customFormat="1" ht="60">
      <c r="A27" s="59">
        <v>19</v>
      </c>
      <c r="B27" s="61" t="s">
        <v>401</v>
      </c>
      <c r="C27" s="56" t="s">
        <v>175</v>
      </c>
      <c r="D27" s="62">
        <v>1988</v>
      </c>
      <c r="E27" s="63">
        <v>28926.98</v>
      </c>
      <c r="F27" s="63">
        <v>4381.93</v>
      </c>
      <c r="G27" s="211" t="s">
        <v>458</v>
      </c>
      <c r="H27" s="64" t="s">
        <v>490</v>
      </c>
      <c r="I27" s="15"/>
    </row>
    <row r="28" spans="1:9" s="16" customFormat="1" ht="45">
      <c r="A28" s="59">
        <v>20</v>
      </c>
      <c r="B28" s="61" t="s">
        <v>436</v>
      </c>
      <c r="C28" s="56" t="s">
        <v>176</v>
      </c>
      <c r="D28" s="62">
        <v>1988</v>
      </c>
      <c r="E28" s="63">
        <v>27672.5</v>
      </c>
      <c r="F28" s="63">
        <v>4191.9</v>
      </c>
      <c r="G28" s="62" t="s">
        <v>461</v>
      </c>
      <c r="H28" s="64" t="s">
        <v>491</v>
      </c>
      <c r="I28" s="15"/>
    </row>
    <row r="29" spans="1:9" s="16" customFormat="1" ht="30">
      <c r="A29" s="59">
        <v>21</v>
      </c>
      <c r="B29" s="61" t="s">
        <v>146</v>
      </c>
      <c r="C29" s="56" t="s">
        <v>177</v>
      </c>
      <c r="D29" s="62">
        <v>1978</v>
      </c>
      <c r="E29" s="63">
        <v>38032.76</v>
      </c>
      <c r="F29" s="63">
        <v>0</v>
      </c>
      <c r="G29" s="62" t="s">
        <v>448</v>
      </c>
      <c r="H29" s="64" t="s">
        <v>492</v>
      </c>
      <c r="I29" s="15"/>
    </row>
    <row r="30" spans="1:9" s="16" customFormat="1" ht="15">
      <c r="A30" s="59">
        <v>22</v>
      </c>
      <c r="B30" s="61" t="s">
        <v>402</v>
      </c>
      <c r="C30" s="56" t="s">
        <v>178</v>
      </c>
      <c r="D30" s="62">
        <v>1991</v>
      </c>
      <c r="E30" s="63">
        <v>25049.25</v>
      </c>
      <c r="F30" s="63">
        <v>16223.01</v>
      </c>
      <c r="G30" s="62" t="s">
        <v>452</v>
      </c>
      <c r="H30" s="64" t="s">
        <v>481</v>
      </c>
      <c r="I30" s="15"/>
    </row>
    <row r="31" spans="1:9" s="16" customFormat="1" ht="30">
      <c r="A31" s="59">
        <v>23</v>
      </c>
      <c r="B31" s="61" t="s">
        <v>403</v>
      </c>
      <c r="C31" s="56" t="s">
        <v>179</v>
      </c>
      <c r="D31" s="62">
        <v>1986</v>
      </c>
      <c r="E31" s="63">
        <v>27914.42</v>
      </c>
      <c r="F31" s="63">
        <v>11460.87</v>
      </c>
      <c r="G31" s="62" t="s">
        <v>453</v>
      </c>
      <c r="H31" s="64" t="s">
        <v>487</v>
      </c>
      <c r="I31" s="15"/>
    </row>
    <row r="32" spans="1:9" s="16" customFormat="1" ht="30">
      <c r="A32" s="59">
        <v>24</v>
      </c>
      <c r="B32" s="61" t="s">
        <v>404</v>
      </c>
      <c r="C32" s="56" t="s">
        <v>180</v>
      </c>
      <c r="D32" s="62">
        <v>1986</v>
      </c>
      <c r="E32" s="63">
        <v>6867.83</v>
      </c>
      <c r="F32" s="63">
        <v>2819.74</v>
      </c>
      <c r="G32" s="62" t="s">
        <v>454</v>
      </c>
      <c r="H32" s="64"/>
      <c r="I32" s="15"/>
    </row>
    <row r="33" spans="1:9" s="16" customFormat="1" ht="30">
      <c r="A33" s="59">
        <v>25</v>
      </c>
      <c r="B33" s="61" t="s">
        <v>405</v>
      </c>
      <c r="C33" s="56" t="s">
        <v>181</v>
      </c>
      <c r="D33" s="62">
        <v>1986</v>
      </c>
      <c r="E33" s="63">
        <v>753.25</v>
      </c>
      <c r="F33" s="63">
        <v>309.26</v>
      </c>
      <c r="G33" s="62" t="s">
        <v>455</v>
      </c>
      <c r="H33" s="64"/>
      <c r="I33" s="15"/>
    </row>
    <row r="34" spans="1:9" s="16" customFormat="1" ht="15">
      <c r="A34" s="59">
        <v>26</v>
      </c>
      <c r="B34" s="61" t="s">
        <v>406</v>
      </c>
      <c r="C34" s="56" t="s">
        <v>182</v>
      </c>
      <c r="D34" s="62">
        <v>1986</v>
      </c>
      <c r="E34" s="63">
        <v>6646.29</v>
      </c>
      <c r="F34" s="63">
        <v>2728.78</v>
      </c>
      <c r="G34" s="62" t="s">
        <v>456</v>
      </c>
      <c r="H34" s="64"/>
      <c r="I34" s="15"/>
    </row>
    <row r="35" spans="1:9" s="16" customFormat="1" ht="45">
      <c r="A35" s="59">
        <v>27</v>
      </c>
      <c r="B35" s="61" t="s">
        <v>391</v>
      </c>
      <c r="C35" s="56" t="s">
        <v>183</v>
      </c>
      <c r="D35" s="62">
        <v>1989</v>
      </c>
      <c r="E35" s="63">
        <v>41605.41</v>
      </c>
      <c r="F35" s="63">
        <v>17183.59</v>
      </c>
      <c r="G35" s="62"/>
      <c r="H35" s="64"/>
      <c r="I35" s="15"/>
    </row>
    <row r="36" spans="1:9" s="16" customFormat="1" ht="45">
      <c r="A36" s="59">
        <v>28</v>
      </c>
      <c r="B36" s="61" t="s">
        <v>390</v>
      </c>
      <c r="C36" s="56" t="s">
        <v>184</v>
      </c>
      <c r="D36" s="62">
        <v>1994</v>
      </c>
      <c r="E36" s="63">
        <v>5957.17</v>
      </c>
      <c r="F36" s="63">
        <v>2069.64</v>
      </c>
      <c r="G36" s="62" t="s">
        <v>503</v>
      </c>
      <c r="H36" s="64" t="s">
        <v>475</v>
      </c>
      <c r="I36" s="15"/>
    </row>
    <row r="37" spans="1:9" s="16" customFormat="1" ht="60">
      <c r="A37" s="59">
        <v>29</v>
      </c>
      <c r="B37" s="61" t="s">
        <v>389</v>
      </c>
      <c r="C37" s="56" t="s">
        <v>185</v>
      </c>
      <c r="D37" s="62">
        <v>1993</v>
      </c>
      <c r="E37" s="63">
        <v>2435.72</v>
      </c>
      <c r="F37" s="63">
        <v>1018.09</v>
      </c>
      <c r="G37" s="62" t="s">
        <v>486</v>
      </c>
      <c r="H37" s="64" t="s">
        <v>479</v>
      </c>
      <c r="I37" s="15"/>
    </row>
    <row r="38" spans="1:9" s="16" customFormat="1" ht="45">
      <c r="A38" s="59">
        <v>30</v>
      </c>
      <c r="B38" s="61" t="s">
        <v>388</v>
      </c>
      <c r="C38" s="56" t="s">
        <v>186</v>
      </c>
      <c r="D38" s="62">
        <v>1994</v>
      </c>
      <c r="E38" s="63">
        <v>9666.35</v>
      </c>
      <c r="F38" s="63">
        <v>3358.28</v>
      </c>
      <c r="G38" s="62" t="s">
        <v>488</v>
      </c>
      <c r="H38" s="64" t="s">
        <v>489</v>
      </c>
      <c r="I38" s="15"/>
    </row>
    <row r="39" spans="1:9" s="16" customFormat="1" ht="45">
      <c r="A39" s="59">
        <v>31</v>
      </c>
      <c r="B39" s="61" t="s">
        <v>387</v>
      </c>
      <c r="C39" s="56" t="s">
        <v>187</v>
      </c>
      <c r="D39" s="62">
        <v>1988</v>
      </c>
      <c r="E39" s="63">
        <v>1267.5</v>
      </c>
      <c r="F39" s="63">
        <v>1049.21</v>
      </c>
      <c r="G39" s="62"/>
      <c r="H39" s="63"/>
      <c r="I39" s="15"/>
    </row>
    <row r="40" spans="1:9" s="16" customFormat="1" ht="30">
      <c r="A40" s="59">
        <v>32</v>
      </c>
      <c r="B40" s="198" t="s">
        <v>386</v>
      </c>
      <c r="C40" s="56" t="s">
        <v>188</v>
      </c>
      <c r="D40" s="62">
        <v>1989</v>
      </c>
      <c r="E40" s="63">
        <v>7360.96</v>
      </c>
      <c r="F40" s="63">
        <v>3040.17</v>
      </c>
      <c r="G40" s="62" t="s">
        <v>457</v>
      </c>
      <c r="H40" s="64" t="s">
        <v>504</v>
      </c>
      <c r="I40" s="15"/>
    </row>
    <row r="41" spans="1:9" s="16" customFormat="1" ht="15">
      <c r="A41" s="59">
        <f>A40+1</f>
        <v>33</v>
      </c>
      <c r="B41" s="61" t="s">
        <v>111</v>
      </c>
      <c r="C41" s="56" t="s">
        <v>26</v>
      </c>
      <c r="D41" s="62">
        <v>2000</v>
      </c>
      <c r="E41" s="63">
        <v>4.24</v>
      </c>
      <c r="F41" s="63">
        <v>0</v>
      </c>
      <c r="G41" s="62"/>
      <c r="H41" s="64"/>
      <c r="I41" s="15"/>
    </row>
    <row r="42" spans="1:9" s="16" customFormat="1" ht="30">
      <c r="A42" s="59">
        <f>A41+1</f>
        <v>34</v>
      </c>
      <c r="B42" s="61" t="s">
        <v>189</v>
      </c>
      <c r="C42" s="56" t="s">
        <v>231</v>
      </c>
      <c r="D42" s="62">
        <v>2005</v>
      </c>
      <c r="E42" s="63">
        <v>90.63</v>
      </c>
      <c r="F42" s="63">
        <v>56.53</v>
      </c>
      <c r="G42" s="62"/>
      <c r="H42" s="64"/>
      <c r="I42" s="15"/>
    </row>
    <row r="43" spans="1:9" s="16" customFormat="1" ht="45">
      <c r="A43" s="59">
        <v>35</v>
      </c>
      <c r="B43" s="61" t="s">
        <v>161</v>
      </c>
      <c r="C43" s="56" t="s">
        <v>26</v>
      </c>
      <c r="D43" s="62">
        <v>2009</v>
      </c>
      <c r="E43" s="63">
        <v>45</v>
      </c>
      <c r="F43" s="63">
        <v>35.25</v>
      </c>
      <c r="G43" s="62"/>
      <c r="H43" s="64"/>
      <c r="I43" s="15"/>
    </row>
    <row r="44" spans="1:9" s="16" customFormat="1" ht="15.75">
      <c r="A44" s="201"/>
      <c r="B44" s="39" t="s">
        <v>74</v>
      </c>
      <c r="C44" s="28"/>
      <c r="D44" s="26"/>
      <c r="E44" s="14">
        <f>SUM(E9:E43)</f>
        <v>649322.97</v>
      </c>
      <c r="F44" s="14">
        <f>SUM(F9:F43)</f>
        <v>121136.79999999999</v>
      </c>
      <c r="G44" s="26"/>
      <c r="H44" s="14">
        <f>SUM(H9:H43)</f>
        <v>3285.46</v>
      </c>
      <c r="I44" s="15"/>
    </row>
    <row r="45" spans="1:9" s="16" customFormat="1" ht="15.75">
      <c r="A45" s="374" t="s">
        <v>567</v>
      </c>
      <c r="B45" s="375"/>
      <c r="C45" s="375"/>
      <c r="D45" s="375"/>
      <c r="E45" s="375"/>
      <c r="F45" s="375"/>
      <c r="G45" s="375"/>
      <c r="H45" s="376"/>
      <c r="I45" s="15"/>
    </row>
    <row r="46" spans="1:9" s="16" customFormat="1" ht="15">
      <c r="A46" s="59">
        <v>36</v>
      </c>
      <c r="B46" s="61" t="s">
        <v>201</v>
      </c>
      <c r="C46" s="56" t="s">
        <v>26</v>
      </c>
      <c r="D46" s="62">
        <v>1990</v>
      </c>
      <c r="E46" s="63">
        <v>844.34</v>
      </c>
      <c r="F46" s="63">
        <v>554.34</v>
      </c>
      <c r="G46" s="62">
        <v>1</v>
      </c>
      <c r="H46" s="63">
        <v>105</v>
      </c>
      <c r="I46" s="15"/>
    </row>
    <row r="47" spans="1:9" s="16" customFormat="1" ht="15">
      <c r="A47" s="59">
        <f>SUM(A46+1)</f>
        <v>37</v>
      </c>
      <c r="B47" s="61" t="s">
        <v>44</v>
      </c>
      <c r="C47" s="56" t="s">
        <v>26</v>
      </c>
      <c r="D47" s="62">
        <v>1991</v>
      </c>
      <c r="E47" s="141">
        <v>16.89</v>
      </c>
      <c r="F47" s="63">
        <v>0</v>
      </c>
      <c r="G47" s="131">
        <v>1</v>
      </c>
      <c r="H47" s="64">
        <v>320</v>
      </c>
      <c r="I47" s="15"/>
    </row>
    <row r="48" spans="1:9" s="16" customFormat="1" ht="15.75">
      <c r="A48" s="59">
        <v>38</v>
      </c>
      <c r="B48" s="61" t="s">
        <v>566</v>
      </c>
      <c r="C48" s="56" t="s">
        <v>26</v>
      </c>
      <c r="D48" s="62">
        <v>1993</v>
      </c>
      <c r="E48" s="141">
        <v>733.89</v>
      </c>
      <c r="F48" s="141">
        <v>551.85</v>
      </c>
      <c r="G48" s="146"/>
      <c r="H48" s="147">
        <v>78.6</v>
      </c>
      <c r="I48" s="15"/>
    </row>
    <row r="49" spans="1:9" s="16" customFormat="1" ht="15.75">
      <c r="A49" s="201">
        <v>39</v>
      </c>
      <c r="B49" s="61" t="s">
        <v>557</v>
      </c>
      <c r="C49" s="56" t="s">
        <v>26</v>
      </c>
      <c r="D49" s="21">
        <v>1971</v>
      </c>
      <c r="E49" s="46" t="s">
        <v>91</v>
      </c>
      <c r="F49" s="46"/>
      <c r="G49" s="45"/>
      <c r="H49" s="47"/>
      <c r="I49" s="15"/>
    </row>
    <row r="50" spans="1:9" s="16" customFormat="1" ht="18">
      <c r="A50" s="59"/>
      <c r="B50" s="214" t="s">
        <v>74</v>
      </c>
      <c r="C50" s="56"/>
      <c r="D50" s="62"/>
      <c r="E50" s="141"/>
      <c r="F50" s="141"/>
      <c r="G50" s="146"/>
      <c r="H50" s="147"/>
      <c r="I50" s="15"/>
    </row>
    <row r="51" spans="1:9" s="16" customFormat="1" ht="15.75">
      <c r="A51" s="374" t="s">
        <v>568</v>
      </c>
      <c r="B51" s="375"/>
      <c r="C51" s="375"/>
      <c r="D51" s="375"/>
      <c r="E51" s="375"/>
      <c r="F51" s="375"/>
      <c r="G51" s="375"/>
      <c r="H51" s="376"/>
      <c r="I51" s="15"/>
    </row>
    <row r="52" spans="1:9" s="16" customFormat="1" ht="15.75">
      <c r="A52" s="201">
        <v>40</v>
      </c>
      <c r="B52" s="61" t="s">
        <v>557</v>
      </c>
      <c r="C52" s="56" t="s">
        <v>26</v>
      </c>
      <c r="D52" s="21">
        <v>1971</v>
      </c>
      <c r="E52" s="44"/>
      <c r="F52" s="44"/>
      <c r="G52" s="45"/>
      <c r="H52" s="44"/>
      <c r="I52" s="15"/>
    </row>
    <row r="53" spans="1:9" s="16" customFormat="1" ht="15.75">
      <c r="A53" s="201">
        <v>41</v>
      </c>
      <c r="B53" s="61" t="s">
        <v>557</v>
      </c>
      <c r="C53" s="56" t="s">
        <v>26</v>
      </c>
      <c r="D53" s="21">
        <v>1971</v>
      </c>
      <c r="E53" s="44"/>
      <c r="F53" s="44"/>
      <c r="G53" s="45"/>
      <c r="H53" s="44"/>
      <c r="I53" s="15"/>
    </row>
    <row r="54" spans="1:9" s="16" customFormat="1" ht="15.75">
      <c r="A54" s="201">
        <v>42</v>
      </c>
      <c r="B54" s="61" t="s">
        <v>557</v>
      </c>
      <c r="C54" s="56" t="s">
        <v>26</v>
      </c>
      <c r="D54" s="21">
        <v>1971</v>
      </c>
      <c r="E54" s="44"/>
      <c r="F54" s="44"/>
      <c r="G54" s="45"/>
      <c r="H54" s="44"/>
      <c r="I54" s="15"/>
    </row>
    <row r="55" spans="1:9" s="16" customFormat="1" ht="15.75">
      <c r="A55" s="201">
        <v>43</v>
      </c>
      <c r="B55" s="61" t="s">
        <v>557</v>
      </c>
      <c r="C55" s="56" t="s">
        <v>26</v>
      </c>
      <c r="D55" s="21">
        <v>1971</v>
      </c>
      <c r="E55" s="44"/>
      <c r="F55" s="44"/>
      <c r="G55" s="45"/>
      <c r="H55" s="44"/>
      <c r="I55" s="15"/>
    </row>
    <row r="56" spans="1:9" s="16" customFormat="1" ht="18">
      <c r="A56" s="201"/>
      <c r="B56" s="215" t="s">
        <v>74</v>
      </c>
      <c r="C56" s="20"/>
      <c r="D56" s="21"/>
      <c r="E56" s="44"/>
      <c r="F56" s="44"/>
      <c r="G56" s="44"/>
      <c r="H56" s="44"/>
      <c r="I56" s="15"/>
    </row>
    <row r="57" spans="1:9" s="16" customFormat="1" ht="18">
      <c r="A57" s="406" t="s">
        <v>541</v>
      </c>
      <c r="B57" s="407"/>
      <c r="C57" s="407"/>
      <c r="D57" s="407"/>
      <c r="E57" s="407"/>
      <c r="F57" s="407"/>
      <c r="G57" s="407"/>
      <c r="H57" s="408"/>
      <c r="I57" s="15"/>
    </row>
    <row r="58" spans="1:9" s="16" customFormat="1" ht="18">
      <c r="A58" s="406" t="s">
        <v>542</v>
      </c>
      <c r="B58" s="407"/>
      <c r="C58" s="407"/>
      <c r="D58" s="407"/>
      <c r="E58" s="407"/>
      <c r="F58" s="407"/>
      <c r="G58" s="407"/>
      <c r="H58" s="408"/>
      <c r="I58" s="15"/>
    </row>
    <row r="59" spans="1:10" ht="15.75" customHeight="1">
      <c r="A59" s="380" t="s">
        <v>543</v>
      </c>
      <c r="B59" s="381"/>
      <c r="C59" s="381"/>
      <c r="D59" s="381"/>
      <c r="E59" s="381"/>
      <c r="F59" s="381"/>
      <c r="G59" s="381"/>
      <c r="H59" s="382"/>
      <c r="I59" s="17"/>
      <c r="J59" s="16"/>
    </row>
    <row r="60" spans="1:10" s="60" customFormat="1" ht="15">
      <c r="A60" s="59">
        <v>44</v>
      </c>
      <c r="B60" s="56" t="s">
        <v>302</v>
      </c>
      <c r="C60" s="140" t="s">
        <v>26</v>
      </c>
      <c r="D60" s="62">
        <v>1977</v>
      </c>
      <c r="E60" s="63">
        <v>19382.24</v>
      </c>
      <c r="F60" s="63">
        <v>3386.84</v>
      </c>
      <c r="G60" s="62">
        <v>3</v>
      </c>
      <c r="H60" s="64">
        <v>3300.6</v>
      </c>
      <c r="I60" s="142"/>
      <c r="J60" s="18"/>
    </row>
    <row r="61" spans="1:9" s="60" customFormat="1" ht="15" customHeight="1">
      <c r="A61" s="59">
        <v>45</v>
      </c>
      <c r="B61" s="61" t="s">
        <v>3</v>
      </c>
      <c r="C61" s="140" t="s">
        <v>26</v>
      </c>
      <c r="D61" s="62">
        <v>1982</v>
      </c>
      <c r="E61" s="63">
        <v>16.54</v>
      </c>
      <c r="F61" s="141">
        <v>0</v>
      </c>
      <c r="G61" s="57">
        <v>1</v>
      </c>
      <c r="H61" s="64">
        <v>30</v>
      </c>
      <c r="I61" s="142"/>
    </row>
    <row r="62" spans="1:9" s="60" customFormat="1" ht="15" customHeight="1">
      <c r="A62" s="59">
        <v>46</v>
      </c>
      <c r="B62" s="61" t="s">
        <v>4</v>
      </c>
      <c r="C62" s="140" t="s">
        <v>26</v>
      </c>
      <c r="D62" s="62">
        <v>2000</v>
      </c>
      <c r="E62" s="63">
        <v>55.51</v>
      </c>
      <c r="F62" s="141">
        <v>37.33</v>
      </c>
      <c r="G62" s="57">
        <v>1</v>
      </c>
      <c r="H62" s="58">
        <v>48</v>
      </c>
      <c r="I62" s="142"/>
    </row>
    <row r="63" spans="1:9" s="60" customFormat="1" ht="15" customHeight="1">
      <c r="A63" s="59">
        <v>47</v>
      </c>
      <c r="B63" s="61" t="s">
        <v>5</v>
      </c>
      <c r="C63" s="140" t="s">
        <v>26</v>
      </c>
      <c r="D63" s="62">
        <v>2000</v>
      </c>
      <c r="E63" s="63">
        <v>13.79</v>
      </c>
      <c r="F63" s="141">
        <v>0</v>
      </c>
      <c r="G63" s="57"/>
      <c r="H63" s="58"/>
      <c r="I63" s="142"/>
    </row>
    <row r="64" spans="1:9" s="60" customFormat="1" ht="15" customHeight="1">
      <c r="A64" s="59">
        <v>48</v>
      </c>
      <c r="B64" s="61" t="s">
        <v>6</v>
      </c>
      <c r="C64" s="140" t="s">
        <v>26</v>
      </c>
      <c r="D64" s="62">
        <v>1996</v>
      </c>
      <c r="E64" s="63">
        <v>4.99</v>
      </c>
      <c r="F64" s="141">
        <v>0</v>
      </c>
      <c r="G64" s="57"/>
      <c r="H64" s="59"/>
      <c r="I64" s="142"/>
    </row>
    <row r="65" spans="1:8" s="60" customFormat="1" ht="15" customHeight="1">
      <c r="A65" s="59">
        <v>49</v>
      </c>
      <c r="B65" s="61" t="s">
        <v>41</v>
      </c>
      <c r="C65" s="140" t="s">
        <v>26</v>
      </c>
      <c r="D65" s="62">
        <v>1997</v>
      </c>
      <c r="E65" s="63">
        <v>258.65</v>
      </c>
      <c r="F65" s="141">
        <v>134.6</v>
      </c>
      <c r="G65" s="57"/>
      <c r="H65" s="59"/>
    </row>
    <row r="66" spans="1:8" s="60" customFormat="1" ht="15.75" customHeight="1">
      <c r="A66" s="59">
        <v>50</v>
      </c>
      <c r="B66" s="61" t="s">
        <v>528</v>
      </c>
      <c r="C66" s="140" t="s">
        <v>26</v>
      </c>
      <c r="D66" s="62">
        <v>2009</v>
      </c>
      <c r="E66" s="63">
        <v>20</v>
      </c>
      <c r="F66" s="63">
        <v>0</v>
      </c>
      <c r="G66" s="62"/>
      <c r="H66" s="64"/>
    </row>
    <row r="67" spans="1:8" s="60" customFormat="1" ht="15.75" customHeight="1">
      <c r="A67" s="59">
        <v>51</v>
      </c>
      <c r="B67" s="61" t="s">
        <v>40</v>
      </c>
      <c r="C67" s="56" t="s">
        <v>512</v>
      </c>
      <c r="D67" s="62">
        <v>2000</v>
      </c>
      <c r="E67" s="141">
        <v>1942.9</v>
      </c>
      <c r="F67" s="63">
        <v>1070.69</v>
      </c>
      <c r="G67" s="131">
        <v>1</v>
      </c>
      <c r="H67" s="64">
        <v>190</v>
      </c>
    </row>
    <row r="68" spans="1:8" s="60" customFormat="1" ht="15.75" customHeight="1">
      <c r="A68" s="59">
        <v>52</v>
      </c>
      <c r="B68" s="61" t="s">
        <v>160</v>
      </c>
      <c r="C68" s="56" t="s">
        <v>45</v>
      </c>
      <c r="D68" s="62">
        <v>2000</v>
      </c>
      <c r="E68" s="141">
        <v>6.89</v>
      </c>
      <c r="F68" s="63">
        <v>0</v>
      </c>
      <c r="G68" s="131">
        <v>1</v>
      </c>
      <c r="H68" s="64">
        <v>12</v>
      </c>
    </row>
    <row r="69" spans="1:8" s="60" customFormat="1" ht="15.75" customHeight="1">
      <c r="A69" s="59">
        <f>SUM(A68+1)</f>
        <v>53</v>
      </c>
      <c r="B69" s="61" t="s">
        <v>79</v>
      </c>
      <c r="C69" s="56" t="s">
        <v>45</v>
      </c>
      <c r="D69" s="62">
        <v>2000</v>
      </c>
      <c r="E69" s="141">
        <v>5.15</v>
      </c>
      <c r="F69" s="63">
        <v>0</v>
      </c>
      <c r="G69" s="131">
        <v>1</v>
      </c>
      <c r="H69" s="64">
        <v>12</v>
      </c>
    </row>
    <row r="70" spans="1:8" s="60" customFormat="1" ht="15.75" customHeight="1">
      <c r="A70" s="59">
        <f>SUM(A69+1)</f>
        <v>54</v>
      </c>
      <c r="B70" s="61" t="s">
        <v>32</v>
      </c>
      <c r="C70" s="56" t="s">
        <v>45</v>
      </c>
      <c r="D70" s="62">
        <v>2001</v>
      </c>
      <c r="E70" s="141">
        <v>5.52</v>
      </c>
      <c r="F70" s="63">
        <v>0</v>
      </c>
      <c r="G70" s="131"/>
      <c r="H70" s="64"/>
    </row>
    <row r="71" spans="1:9" s="60" customFormat="1" ht="15.75" customHeight="1">
      <c r="A71" s="59">
        <f>SUM(A70+1)</f>
        <v>55</v>
      </c>
      <c r="B71" s="55" t="s">
        <v>560</v>
      </c>
      <c r="C71" s="56" t="s">
        <v>45</v>
      </c>
      <c r="D71" s="62">
        <v>1991</v>
      </c>
      <c r="E71" s="63">
        <v>60.8</v>
      </c>
      <c r="F71" s="63">
        <v>25.67</v>
      </c>
      <c r="G71" s="62"/>
      <c r="H71" s="132">
        <v>12</v>
      </c>
      <c r="I71" s="143">
        <v>12</v>
      </c>
    </row>
    <row r="72" spans="1:9" s="60" customFormat="1" ht="15.75" customHeight="1">
      <c r="A72" s="59">
        <v>56</v>
      </c>
      <c r="B72" s="55" t="s">
        <v>217</v>
      </c>
      <c r="C72" s="56" t="s">
        <v>45</v>
      </c>
      <c r="D72" s="62">
        <v>2010</v>
      </c>
      <c r="E72" s="63">
        <v>11</v>
      </c>
      <c r="F72" s="63">
        <v>10.63</v>
      </c>
      <c r="G72" s="62"/>
      <c r="H72" s="132"/>
      <c r="I72" s="136"/>
    </row>
    <row r="73" spans="1:9" s="60" customFormat="1" ht="15.75" customHeight="1">
      <c r="A73" s="59">
        <v>57</v>
      </c>
      <c r="B73" s="55" t="s">
        <v>559</v>
      </c>
      <c r="C73" s="56" t="s">
        <v>45</v>
      </c>
      <c r="D73" s="62">
        <v>2009</v>
      </c>
      <c r="E73" s="63">
        <v>84.47</v>
      </c>
      <c r="F73" s="63">
        <v>53.22</v>
      </c>
      <c r="G73" s="62"/>
      <c r="H73" s="63">
        <v>9</v>
      </c>
      <c r="I73" s="136"/>
    </row>
    <row r="74" spans="1:10" ht="15.75" customHeight="1">
      <c r="A74" s="201"/>
      <c r="B74" s="30" t="s">
        <v>74</v>
      </c>
      <c r="C74" s="31"/>
      <c r="D74" s="32"/>
      <c r="E74" s="33">
        <f>SUM(E60:E73)</f>
        <v>21868.450000000008</v>
      </c>
      <c r="F74" s="33">
        <f>SUM(F60:F73)</f>
        <v>4718.9800000000005</v>
      </c>
      <c r="G74" s="33"/>
      <c r="H74" s="33">
        <f>SUM(H60:H73)</f>
        <v>3613.6</v>
      </c>
      <c r="J74" s="60"/>
    </row>
    <row r="75" spans="1:8" ht="15.75" customHeight="1">
      <c r="A75" s="380" t="s">
        <v>544</v>
      </c>
      <c r="B75" s="381"/>
      <c r="C75" s="381"/>
      <c r="D75" s="381"/>
      <c r="E75" s="381"/>
      <c r="F75" s="381"/>
      <c r="G75" s="381"/>
      <c r="H75" s="382"/>
    </row>
    <row r="76" spans="1:10" s="60" customFormat="1" ht="15.75" customHeight="1">
      <c r="A76" s="59">
        <v>58</v>
      </c>
      <c r="B76" s="61" t="s">
        <v>7</v>
      </c>
      <c r="C76" s="56" t="s">
        <v>46</v>
      </c>
      <c r="D76" s="62">
        <v>1985</v>
      </c>
      <c r="E76" s="63">
        <v>2.17</v>
      </c>
      <c r="F76" s="63">
        <v>0</v>
      </c>
      <c r="G76" s="62">
        <v>1</v>
      </c>
      <c r="H76" s="64">
        <v>3</v>
      </c>
      <c r="J76" s="18"/>
    </row>
    <row r="77" spans="1:8" s="60" customFormat="1" ht="15.75" customHeight="1">
      <c r="A77" s="59">
        <f>SUM(A76+1)</f>
        <v>59</v>
      </c>
      <c r="B77" s="61" t="s">
        <v>104</v>
      </c>
      <c r="C77" s="56" t="s">
        <v>46</v>
      </c>
      <c r="D77" s="62">
        <v>1983</v>
      </c>
      <c r="E77" s="63">
        <v>1.59</v>
      </c>
      <c r="F77" s="63">
        <v>0</v>
      </c>
      <c r="G77" s="144"/>
      <c r="H77" s="64"/>
    </row>
    <row r="78" spans="1:8" s="60" customFormat="1" ht="15.75" customHeight="1">
      <c r="A78" s="59">
        <f>SUM(A77+1)</f>
        <v>60</v>
      </c>
      <c r="B78" s="61" t="s">
        <v>8</v>
      </c>
      <c r="C78" s="140" t="s">
        <v>46</v>
      </c>
      <c r="D78" s="62">
        <v>1983</v>
      </c>
      <c r="E78" s="63">
        <v>6.79</v>
      </c>
      <c r="F78" s="141">
        <v>0</v>
      </c>
      <c r="G78" s="57"/>
      <c r="H78" s="64"/>
    </row>
    <row r="79" spans="1:8" s="60" customFormat="1" ht="15.75" customHeight="1">
      <c r="A79" s="59">
        <f>SUM(A78+1)</f>
        <v>61</v>
      </c>
      <c r="B79" s="61" t="s">
        <v>529</v>
      </c>
      <c r="C79" s="140" t="s">
        <v>46</v>
      </c>
      <c r="D79" s="62">
        <v>1983</v>
      </c>
      <c r="E79" s="63">
        <v>8.49</v>
      </c>
      <c r="F79" s="141">
        <v>0</v>
      </c>
      <c r="G79" s="57"/>
      <c r="H79" s="64"/>
    </row>
    <row r="80" spans="1:8" s="60" customFormat="1" ht="15.75" customHeight="1">
      <c r="A80" s="59">
        <f>SUM(A79+1)</f>
        <v>62</v>
      </c>
      <c r="B80" s="61" t="s">
        <v>530</v>
      </c>
      <c r="C80" s="140" t="s">
        <v>46</v>
      </c>
      <c r="D80" s="62">
        <v>1989</v>
      </c>
      <c r="E80" s="63">
        <v>3.4</v>
      </c>
      <c r="F80" s="141">
        <v>0</v>
      </c>
      <c r="G80" s="57"/>
      <c r="H80" s="64"/>
    </row>
    <row r="81" spans="1:8" s="60" customFormat="1" ht="15.75" customHeight="1">
      <c r="A81" s="59">
        <f>SUM(A80+1)</f>
        <v>63</v>
      </c>
      <c r="B81" s="61" t="s">
        <v>531</v>
      </c>
      <c r="C81" s="140" t="s">
        <v>46</v>
      </c>
      <c r="D81" s="62">
        <v>1999</v>
      </c>
      <c r="E81" s="63">
        <v>3.67</v>
      </c>
      <c r="F81" s="141">
        <v>0</v>
      </c>
      <c r="G81" s="57"/>
      <c r="H81" s="64"/>
    </row>
    <row r="82" spans="1:8" s="60" customFormat="1" ht="15.75" customHeight="1">
      <c r="A82" s="59">
        <v>64</v>
      </c>
      <c r="B82" s="61" t="s">
        <v>89</v>
      </c>
      <c r="C82" s="140" t="s">
        <v>46</v>
      </c>
      <c r="D82" s="62">
        <v>1985</v>
      </c>
      <c r="E82" s="63">
        <v>1.8</v>
      </c>
      <c r="F82" s="141">
        <v>0</v>
      </c>
      <c r="G82" s="57"/>
      <c r="H82" s="64"/>
    </row>
    <row r="83" spans="1:8" s="60" customFormat="1" ht="15.75" customHeight="1">
      <c r="A83" s="59">
        <f>A82+1</f>
        <v>65</v>
      </c>
      <c r="B83" s="61" t="s">
        <v>93</v>
      </c>
      <c r="C83" s="140" t="s">
        <v>46</v>
      </c>
      <c r="D83" s="62">
        <v>1969</v>
      </c>
      <c r="E83" s="63">
        <v>301.11</v>
      </c>
      <c r="F83" s="141">
        <v>2.33</v>
      </c>
      <c r="G83" s="57">
        <v>1</v>
      </c>
      <c r="H83" s="64">
        <v>133.5</v>
      </c>
    </row>
    <row r="84" spans="1:8" s="60" customFormat="1" ht="15.75" customHeight="1">
      <c r="A84" s="59">
        <f>A83+1</f>
        <v>66</v>
      </c>
      <c r="B84" s="61" t="s">
        <v>105</v>
      </c>
      <c r="C84" s="140" t="s">
        <v>46</v>
      </c>
      <c r="D84" s="62">
        <v>1983</v>
      </c>
      <c r="E84" s="63">
        <v>10.46</v>
      </c>
      <c r="F84" s="141">
        <v>0</v>
      </c>
      <c r="G84" s="57"/>
      <c r="H84" s="64"/>
    </row>
    <row r="85" spans="1:8" s="60" customFormat="1" ht="15.75" customHeight="1">
      <c r="A85" s="59">
        <f>A84+1</f>
        <v>67</v>
      </c>
      <c r="B85" s="61" t="s">
        <v>106</v>
      </c>
      <c r="C85" s="140" t="s">
        <v>46</v>
      </c>
      <c r="D85" s="62">
        <v>1985</v>
      </c>
      <c r="E85" s="63">
        <v>81.47</v>
      </c>
      <c r="F85" s="141">
        <v>46.77</v>
      </c>
      <c r="G85" s="57"/>
      <c r="H85" s="64"/>
    </row>
    <row r="86" spans="1:8" s="60" customFormat="1" ht="15.75" customHeight="1">
      <c r="A86" s="59">
        <f>A85+1</f>
        <v>68</v>
      </c>
      <c r="B86" s="61" t="s">
        <v>302</v>
      </c>
      <c r="C86" s="140" t="s">
        <v>46</v>
      </c>
      <c r="D86" s="62">
        <v>1983</v>
      </c>
      <c r="E86" s="63">
        <v>5991.81</v>
      </c>
      <c r="F86" s="141">
        <v>1979.37</v>
      </c>
      <c r="G86" s="57">
        <v>3</v>
      </c>
      <c r="H86" s="64">
        <v>2791.4</v>
      </c>
    </row>
    <row r="87" spans="1:8" s="60" customFormat="1" ht="15.75" customHeight="1">
      <c r="A87" s="59">
        <v>69</v>
      </c>
      <c r="B87" s="61" t="s">
        <v>201</v>
      </c>
      <c r="C87" s="140" t="s">
        <v>202</v>
      </c>
      <c r="D87" s="62">
        <v>1973</v>
      </c>
      <c r="E87" s="63">
        <v>211.28</v>
      </c>
      <c r="F87" s="141">
        <v>19.81</v>
      </c>
      <c r="G87" s="57">
        <v>1</v>
      </c>
      <c r="H87" s="64">
        <v>124.9</v>
      </c>
    </row>
    <row r="88" spans="1:9" s="60" customFormat="1" ht="34.5" customHeight="1">
      <c r="A88" s="59">
        <v>70</v>
      </c>
      <c r="B88" s="61" t="s">
        <v>558</v>
      </c>
      <c r="C88" s="56" t="s">
        <v>46</v>
      </c>
      <c r="D88" s="62">
        <v>1990</v>
      </c>
      <c r="E88" s="63">
        <v>12.88</v>
      </c>
      <c r="F88" s="63">
        <v>0</v>
      </c>
      <c r="G88" s="62"/>
      <c r="H88" s="64"/>
      <c r="I88" s="143"/>
    </row>
    <row r="89" spans="1:9" s="60" customFormat="1" ht="15.75" customHeight="1">
      <c r="A89" s="59">
        <v>71</v>
      </c>
      <c r="B89" s="61" t="s">
        <v>434</v>
      </c>
      <c r="C89" s="56" t="s">
        <v>46</v>
      </c>
      <c r="D89" s="62">
        <v>1965</v>
      </c>
      <c r="E89" s="63">
        <v>183.19</v>
      </c>
      <c r="F89" s="63">
        <v>0</v>
      </c>
      <c r="G89" s="62">
        <v>1</v>
      </c>
      <c r="H89" s="64">
        <v>382.8</v>
      </c>
      <c r="I89" s="143"/>
    </row>
    <row r="90" spans="1:9" s="60" customFormat="1" ht="15.75" customHeight="1">
      <c r="A90" s="59">
        <v>72</v>
      </c>
      <c r="B90" s="61" t="s">
        <v>302</v>
      </c>
      <c r="C90" s="56" t="s">
        <v>57</v>
      </c>
      <c r="D90" s="62">
        <v>1973</v>
      </c>
      <c r="E90" s="63">
        <v>652.67</v>
      </c>
      <c r="F90" s="63">
        <v>59.57</v>
      </c>
      <c r="G90" s="62">
        <v>1</v>
      </c>
      <c r="H90" s="64">
        <v>1209.6</v>
      </c>
      <c r="I90" s="143"/>
    </row>
    <row r="91" spans="1:9" s="60" customFormat="1" ht="15.75" customHeight="1">
      <c r="A91" s="59">
        <v>73</v>
      </c>
      <c r="B91" s="61" t="s">
        <v>215</v>
      </c>
      <c r="C91" s="56" t="s">
        <v>57</v>
      </c>
      <c r="D91" s="62">
        <v>1977</v>
      </c>
      <c r="E91" s="63">
        <v>14.64</v>
      </c>
      <c r="F91" s="63">
        <v>0</v>
      </c>
      <c r="G91" s="62">
        <v>1</v>
      </c>
      <c r="H91" s="64">
        <v>279</v>
      </c>
      <c r="I91" s="143"/>
    </row>
    <row r="92" spans="1:9" s="60" customFormat="1" ht="15.75" customHeight="1">
      <c r="A92" s="59">
        <v>74</v>
      </c>
      <c r="B92" s="61" t="s">
        <v>17</v>
      </c>
      <c r="C92" s="56" t="s">
        <v>57</v>
      </c>
      <c r="D92" s="62">
        <v>1982</v>
      </c>
      <c r="E92" s="63">
        <v>4.19</v>
      </c>
      <c r="F92" s="63">
        <v>0</v>
      </c>
      <c r="G92" s="62">
        <v>1</v>
      </c>
      <c r="H92" s="64">
        <v>9</v>
      </c>
      <c r="I92" s="143"/>
    </row>
    <row r="93" spans="1:9" s="60" customFormat="1" ht="15.75" customHeight="1">
      <c r="A93" s="59">
        <v>75</v>
      </c>
      <c r="B93" s="61" t="s">
        <v>19</v>
      </c>
      <c r="C93" s="56" t="s">
        <v>57</v>
      </c>
      <c r="D93" s="62">
        <v>1988</v>
      </c>
      <c r="E93" s="63">
        <v>2.89</v>
      </c>
      <c r="F93" s="63">
        <v>0</v>
      </c>
      <c r="G93" s="62">
        <v>1</v>
      </c>
      <c r="H93" s="64">
        <v>18</v>
      </c>
      <c r="I93" s="143"/>
    </row>
    <row r="94" spans="1:9" s="60" customFormat="1" ht="15.75" customHeight="1">
      <c r="A94" s="59">
        <v>76</v>
      </c>
      <c r="B94" s="61" t="s">
        <v>4</v>
      </c>
      <c r="C94" s="56" t="s">
        <v>57</v>
      </c>
      <c r="D94" s="62">
        <v>1966</v>
      </c>
      <c r="E94" s="63">
        <v>3.96</v>
      </c>
      <c r="F94" s="63">
        <v>0</v>
      </c>
      <c r="G94" s="62">
        <v>1</v>
      </c>
      <c r="H94" s="64">
        <v>6</v>
      </c>
      <c r="I94" s="143"/>
    </row>
    <row r="95" spans="1:9" s="60" customFormat="1" ht="15.75" customHeight="1">
      <c r="A95" s="59"/>
      <c r="B95" s="215" t="s">
        <v>74</v>
      </c>
      <c r="C95" s="20"/>
      <c r="D95" s="21"/>
      <c r="E95" s="33">
        <f>SUM(E66:E79)</f>
        <v>24024.22000000001</v>
      </c>
      <c r="F95" s="33">
        <f>SUM(F66:F79)</f>
        <v>5879.1900000000005</v>
      </c>
      <c r="G95" s="33"/>
      <c r="H95" s="33">
        <f>SUM(H66:H79)</f>
        <v>3851.6</v>
      </c>
      <c r="I95" s="143"/>
    </row>
    <row r="96" spans="1:9" s="60" customFormat="1" ht="15.75" customHeight="1">
      <c r="A96" s="380" t="s">
        <v>549</v>
      </c>
      <c r="B96" s="381"/>
      <c r="C96" s="381"/>
      <c r="D96" s="381"/>
      <c r="E96" s="381"/>
      <c r="F96" s="381"/>
      <c r="G96" s="381"/>
      <c r="H96" s="382"/>
      <c r="I96" s="143"/>
    </row>
    <row r="97" spans="1:9" s="60" customFormat="1" ht="15.75" customHeight="1">
      <c r="A97" s="59">
        <f>SUM(A94+1)</f>
        <v>77</v>
      </c>
      <c r="B97" s="61" t="s">
        <v>2</v>
      </c>
      <c r="C97" s="56" t="s">
        <v>24</v>
      </c>
      <c r="D97" s="62">
        <v>1993</v>
      </c>
      <c r="E97" s="63">
        <v>15609.56</v>
      </c>
      <c r="F97" s="63">
        <v>8887.58</v>
      </c>
      <c r="G97" s="62">
        <v>2</v>
      </c>
      <c r="H97" s="64">
        <v>2065.3</v>
      </c>
      <c r="I97" s="143"/>
    </row>
    <row r="98" spans="1:9" s="60" customFormat="1" ht="15.75" customHeight="1">
      <c r="A98" s="59">
        <f>SUM(A97+1)</f>
        <v>78</v>
      </c>
      <c r="B98" s="61" t="s">
        <v>25</v>
      </c>
      <c r="C98" s="56" t="s">
        <v>24</v>
      </c>
      <c r="D98" s="62">
        <v>1962</v>
      </c>
      <c r="E98" s="63">
        <v>90.03</v>
      </c>
      <c r="F98" s="63">
        <v>0</v>
      </c>
      <c r="G98" s="131">
        <v>1</v>
      </c>
      <c r="H98" s="64">
        <v>60</v>
      </c>
      <c r="I98" s="143"/>
    </row>
    <row r="99" spans="1:9" s="60" customFormat="1" ht="15.75" customHeight="1">
      <c r="A99" s="59">
        <f>SUM(A98+1)</f>
        <v>79</v>
      </c>
      <c r="B99" s="61" t="s">
        <v>215</v>
      </c>
      <c r="C99" s="56" t="s">
        <v>24</v>
      </c>
      <c r="D99" s="62">
        <v>1991</v>
      </c>
      <c r="E99" s="63">
        <v>281.4</v>
      </c>
      <c r="F99" s="63">
        <v>146.48</v>
      </c>
      <c r="G99" s="131">
        <v>1</v>
      </c>
      <c r="H99" s="64">
        <v>60</v>
      </c>
      <c r="I99" s="143"/>
    </row>
    <row r="100" spans="1:9" s="60" customFormat="1" ht="15.75" customHeight="1">
      <c r="A100" s="59">
        <f>SUM(A99+1)</f>
        <v>80</v>
      </c>
      <c r="B100" s="61" t="s">
        <v>18</v>
      </c>
      <c r="C100" s="56" t="s">
        <v>24</v>
      </c>
      <c r="D100" s="62">
        <v>1988</v>
      </c>
      <c r="E100" s="63">
        <v>21.11</v>
      </c>
      <c r="F100" s="63">
        <v>5.43</v>
      </c>
      <c r="G100" s="131"/>
      <c r="H100" s="64"/>
      <c r="I100" s="143"/>
    </row>
    <row r="101" spans="1:9" s="60" customFormat="1" ht="15.75" customHeight="1">
      <c r="A101" s="59">
        <f>SUM(A100+1)</f>
        <v>81</v>
      </c>
      <c r="B101" s="61" t="s">
        <v>7</v>
      </c>
      <c r="C101" s="56" t="s">
        <v>24</v>
      </c>
      <c r="D101" s="62">
        <v>1993</v>
      </c>
      <c r="E101" s="63">
        <v>21.78</v>
      </c>
      <c r="F101" s="63">
        <v>12.4</v>
      </c>
      <c r="G101" s="131">
        <v>1</v>
      </c>
      <c r="H101" s="64">
        <v>24</v>
      </c>
      <c r="I101" s="143"/>
    </row>
    <row r="102" spans="1:9" s="60" customFormat="1" ht="15.75" customHeight="1">
      <c r="A102" s="201"/>
      <c r="B102" s="215" t="s">
        <v>74</v>
      </c>
      <c r="C102" s="31"/>
      <c r="D102" s="32"/>
      <c r="E102" s="33">
        <f>SUM(E97:E101)</f>
        <v>16023.880000000001</v>
      </c>
      <c r="F102" s="33">
        <f>SUM(F97:F101)</f>
        <v>9051.89</v>
      </c>
      <c r="G102" s="32"/>
      <c r="H102" s="33">
        <f>SUM(H97:H101)</f>
        <v>2209.3</v>
      </c>
      <c r="I102" s="143"/>
    </row>
    <row r="103" spans="1:9" s="60" customFormat="1" ht="15.75" customHeight="1">
      <c r="A103" s="380" t="s">
        <v>548</v>
      </c>
      <c r="B103" s="381"/>
      <c r="C103" s="381"/>
      <c r="D103" s="381"/>
      <c r="E103" s="381"/>
      <c r="F103" s="381"/>
      <c r="G103" s="381"/>
      <c r="H103" s="382"/>
      <c r="I103" s="143"/>
    </row>
    <row r="104" spans="1:9" s="60" customFormat="1" ht="15.75" customHeight="1">
      <c r="A104" s="59">
        <v>82</v>
      </c>
      <c r="B104" s="61" t="s">
        <v>2</v>
      </c>
      <c r="C104" s="56" t="s">
        <v>58</v>
      </c>
      <c r="D104" s="62">
        <v>1991</v>
      </c>
      <c r="E104" s="63">
        <v>8177.54</v>
      </c>
      <c r="F104" s="63">
        <v>4284.07</v>
      </c>
      <c r="G104" s="62">
        <v>2</v>
      </c>
      <c r="H104" s="64">
        <v>3375.6</v>
      </c>
      <c r="I104" s="143"/>
    </row>
    <row r="105" spans="1:9" s="60" customFormat="1" ht="15.75" customHeight="1">
      <c r="A105" s="59">
        <v>83</v>
      </c>
      <c r="B105" s="61" t="s">
        <v>150</v>
      </c>
      <c r="C105" s="56" t="s">
        <v>58</v>
      </c>
      <c r="D105" s="62">
        <v>1991</v>
      </c>
      <c r="E105" s="63">
        <v>360.64</v>
      </c>
      <c r="F105" s="63">
        <v>188.93</v>
      </c>
      <c r="G105" s="62">
        <v>1</v>
      </c>
      <c r="H105" s="64">
        <v>171.4</v>
      </c>
      <c r="I105" s="143"/>
    </row>
    <row r="106" spans="1:9" s="60" customFormat="1" ht="15.75" customHeight="1">
      <c r="A106" s="59">
        <v>84</v>
      </c>
      <c r="B106" s="61" t="s">
        <v>20</v>
      </c>
      <c r="C106" s="56" t="s">
        <v>58</v>
      </c>
      <c r="D106" s="62">
        <v>1991</v>
      </c>
      <c r="E106" s="63">
        <v>115.5</v>
      </c>
      <c r="F106" s="63">
        <v>15.32</v>
      </c>
      <c r="G106" s="62">
        <v>1</v>
      </c>
      <c r="H106" s="64">
        <v>12</v>
      </c>
      <c r="I106" s="143"/>
    </row>
    <row r="107" spans="1:9" s="60" customFormat="1" ht="15.75" customHeight="1">
      <c r="A107" s="59">
        <v>85</v>
      </c>
      <c r="B107" s="61" t="s">
        <v>14</v>
      </c>
      <c r="C107" s="56" t="s">
        <v>58</v>
      </c>
      <c r="D107" s="62">
        <v>1991</v>
      </c>
      <c r="E107" s="63">
        <v>129.61</v>
      </c>
      <c r="F107" s="63">
        <v>17.19</v>
      </c>
      <c r="G107" s="62"/>
      <c r="H107" s="64"/>
      <c r="I107" s="143"/>
    </row>
    <row r="108" spans="1:9" s="60" customFormat="1" ht="15.75" customHeight="1">
      <c r="A108" s="59">
        <v>86</v>
      </c>
      <c r="B108" s="61" t="s">
        <v>144</v>
      </c>
      <c r="C108" s="56" t="s">
        <v>58</v>
      </c>
      <c r="D108" s="62">
        <v>1991</v>
      </c>
      <c r="E108" s="63">
        <v>122.5</v>
      </c>
      <c r="F108" s="63">
        <v>64.17</v>
      </c>
      <c r="G108" s="62">
        <v>1</v>
      </c>
      <c r="H108" s="64">
        <v>74</v>
      </c>
      <c r="I108" s="143"/>
    </row>
    <row r="109" spans="1:9" s="60" customFormat="1" ht="15.75" customHeight="1">
      <c r="A109" s="59">
        <v>87</v>
      </c>
      <c r="B109" s="61" t="s">
        <v>18</v>
      </c>
      <c r="C109" s="56" t="s">
        <v>58</v>
      </c>
      <c r="D109" s="62">
        <v>1991</v>
      </c>
      <c r="E109" s="63">
        <v>220.55</v>
      </c>
      <c r="F109" s="63">
        <v>86.02</v>
      </c>
      <c r="G109" s="62" t="s">
        <v>0</v>
      </c>
      <c r="H109" s="64" t="s">
        <v>0</v>
      </c>
      <c r="I109" s="143"/>
    </row>
    <row r="110" spans="1:9" s="60" customFormat="1" ht="15.75" customHeight="1">
      <c r="A110" s="59">
        <v>88</v>
      </c>
      <c r="B110" s="61" t="s">
        <v>16</v>
      </c>
      <c r="C110" s="56" t="s">
        <v>58</v>
      </c>
      <c r="D110" s="62">
        <v>2006</v>
      </c>
      <c r="E110" s="63">
        <v>12.68</v>
      </c>
      <c r="F110" s="63">
        <v>0</v>
      </c>
      <c r="G110" s="62"/>
      <c r="H110" s="64"/>
      <c r="I110" s="143"/>
    </row>
    <row r="111" spans="1:9" s="60" customFormat="1" ht="15.75" customHeight="1">
      <c r="A111" s="59">
        <v>89</v>
      </c>
      <c r="B111" s="61" t="s">
        <v>215</v>
      </c>
      <c r="C111" s="56" t="s">
        <v>61</v>
      </c>
      <c r="D111" s="62">
        <v>1985</v>
      </c>
      <c r="E111" s="63">
        <v>256.67</v>
      </c>
      <c r="F111" s="63">
        <v>92.49</v>
      </c>
      <c r="G111" s="62">
        <v>1</v>
      </c>
      <c r="H111" s="64">
        <v>90</v>
      </c>
      <c r="I111" s="143"/>
    </row>
    <row r="112" spans="1:9" s="60" customFormat="1" ht="15.75" customHeight="1">
      <c r="A112" s="59">
        <v>90</v>
      </c>
      <c r="B112" s="61" t="s">
        <v>561</v>
      </c>
      <c r="C112" s="56" t="s">
        <v>61</v>
      </c>
      <c r="D112" s="62">
        <v>1988</v>
      </c>
      <c r="E112" s="63">
        <v>3377.36</v>
      </c>
      <c r="F112" s="63">
        <v>1463.33</v>
      </c>
      <c r="G112" s="62">
        <v>1</v>
      </c>
      <c r="H112" s="64">
        <v>297.9</v>
      </c>
      <c r="I112" s="143"/>
    </row>
    <row r="113" spans="1:9" s="60" customFormat="1" ht="15.75" customHeight="1">
      <c r="A113" s="59">
        <v>91</v>
      </c>
      <c r="B113" s="61" t="s">
        <v>23</v>
      </c>
      <c r="C113" s="56" t="s">
        <v>62</v>
      </c>
      <c r="D113" s="62">
        <v>1989</v>
      </c>
      <c r="E113" s="63">
        <v>40.84</v>
      </c>
      <c r="F113" s="63">
        <v>0</v>
      </c>
      <c r="G113" s="62" t="s">
        <v>0</v>
      </c>
      <c r="H113" s="64" t="s">
        <v>0</v>
      </c>
      <c r="I113" s="143"/>
    </row>
    <row r="114" spans="1:9" s="60" customFormat="1" ht="15.75" customHeight="1">
      <c r="A114" s="59">
        <v>92</v>
      </c>
      <c r="B114" s="61" t="s">
        <v>30</v>
      </c>
      <c r="C114" s="56" t="s">
        <v>62</v>
      </c>
      <c r="D114" s="62">
        <v>1989</v>
      </c>
      <c r="E114" s="63">
        <v>20.27</v>
      </c>
      <c r="F114" s="63">
        <v>8.83</v>
      </c>
      <c r="G114" s="62" t="s">
        <v>0</v>
      </c>
      <c r="H114" s="64"/>
      <c r="I114" s="143"/>
    </row>
    <row r="115" spans="1:9" s="60" customFormat="1" ht="15.75" customHeight="1">
      <c r="A115" s="59">
        <v>93</v>
      </c>
      <c r="B115" s="61" t="s">
        <v>30</v>
      </c>
      <c r="C115" s="56" t="s">
        <v>62</v>
      </c>
      <c r="D115" s="62">
        <v>1989</v>
      </c>
      <c r="E115" s="63">
        <v>21.11</v>
      </c>
      <c r="F115" s="63">
        <v>9.6</v>
      </c>
      <c r="G115" s="62" t="s">
        <v>0</v>
      </c>
      <c r="H115" s="64"/>
      <c r="I115" s="143"/>
    </row>
    <row r="116" spans="1:9" s="60" customFormat="1" ht="15.75" customHeight="1">
      <c r="A116" s="59">
        <v>94</v>
      </c>
      <c r="B116" s="61" t="s">
        <v>162</v>
      </c>
      <c r="C116" s="20" t="s">
        <v>58</v>
      </c>
      <c r="D116" s="21">
        <v>1991</v>
      </c>
      <c r="E116" s="22">
        <v>345.21</v>
      </c>
      <c r="F116" s="22">
        <v>146.58</v>
      </c>
      <c r="G116" s="21"/>
      <c r="H116" s="23"/>
      <c r="I116" s="143"/>
    </row>
    <row r="117" spans="1:10" ht="15.75" customHeight="1">
      <c r="A117" s="201"/>
      <c r="B117" s="215" t="s">
        <v>74</v>
      </c>
      <c r="C117" s="20"/>
      <c r="D117" s="21"/>
      <c r="E117" s="33">
        <f>SUM(E104:E116)</f>
        <v>13200.480000000001</v>
      </c>
      <c r="F117" s="33">
        <f>SUM(F104:F116)</f>
        <v>6376.53</v>
      </c>
      <c r="G117" s="21"/>
      <c r="H117" s="33">
        <f>SUM(H104:H116)</f>
        <v>4020.9</v>
      </c>
      <c r="I117" s="29"/>
      <c r="J117" s="60"/>
    </row>
    <row r="118" spans="1:9" ht="15.75" customHeight="1">
      <c r="A118" s="380" t="s">
        <v>545</v>
      </c>
      <c r="B118" s="381"/>
      <c r="C118" s="381"/>
      <c r="D118" s="381"/>
      <c r="E118" s="381"/>
      <c r="F118" s="381"/>
      <c r="G118" s="381"/>
      <c r="H118" s="382"/>
      <c r="I118" s="35" t="e">
        <f>SUM(#REF!)</f>
        <v>#REF!</v>
      </c>
    </row>
    <row r="119" spans="1:10" s="60" customFormat="1" ht="15.75" customHeight="1">
      <c r="A119" s="59">
        <v>95</v>
      </c>
      <c r="B119" s="61" t="s">
        <v>107</v>
      </c>
      <c r="C119" s="56" t="s">
        <v>55</v>
      </c>
      <c r="D119" s="62">
        <v>1961</v>
      </c>
      <c r="E119" s="63">
        <v>3.45</v>
      </c>
      <c r="F119" s="63">
        <v>0</v>
      </c>
      <c r="G119" s="62">
        <v>1</v>
      </c>
      <c r="H119" s="64">
        <v>10</v>
      </c>
      <c r="I119" s="145"/>
      <c r="J119" s="18"/>
    </row>
    <row r="120" spans="1:9" s="60" customFormat="1" ht="15.75" customHeight="1">
      <c r="A120" s="59">
        <v>96</v>
      </c>
      <c r="B120" s="61" t="s">
        <v>108</v>
      </c>
      <c r="C120" s="56" t="s">
        <v>55</v>
      </c>
      <c r="D120" s="62">
        <v>1975</v>
      </c>
      <c r="E120" s="63">
        <v>2.95</v>
      </c>
      <c r="F120" s="63">
        <v>0</v>
      </c>
      <c r="G120" s="62">
        <v>1</v>
      </c>
      <c r="H120" s="64">
        <v>25</v>
      </c>
      <c r="I120" s="145"/>
    </row>
    <row r="121" spans="1:9" s="60" customFormat="1" ht="15.75" customHeight="1">
      <c r="A121" s="59">
        <v>97</v>
      </c>
      <c r="B121" s="61" t="s">
        <v>562</v>
      </c>
      <c r="C121" s="56" t="s">
        <v>55</v>
      </c>
      <c r="D121" s="62">
        <v>1961</v>
      </c>
      <c r="E121" s="63">
        <v>526.89</v>
      </c>
      <c r="F121" s="63">
        <v>0</v>
      </c>
      <c r="G121" s="62">
        <v>1</v>
      </c>
      <c r="H121" s="64">
        <v>104</v>
      </c>
      <c r="I121" s="145"/>
    </row>
    <row r="122" spans="1:9" s="60" customFormat="1" ht="15.75" customHeight="1">
      <c r="A122" s="59">
        <f aca="true" t="shared" si="0" ref="A122:A134">A121+1</f>
        <v>98</v>
      </c>
      <c r="B122" s="61" t="s">
        <v>28</v>
      </c>
      <c r="C122" s="56" t="s">
        <v>55</v>
      </c>
      <c r="D122" s="62">
        <v>1979</v>
      </c>
      <c r="E122" s="63">
        <v>42.95</v>
      </c>
      <c r="F122" s="63">
        <v>0</v>
      </c>
      <c r="G122" s="62"/>
      <c r="H122" s="64"/>
      <c r="I122" s="145"/>
    </row>
    <row r="123" spans="1:9" s="60" customFormat="1" ht="15.75" customHeight="1">
      <c r="A123" s="59">
        <f t="shared" si="0"/>
        <v>99</v>
      </c>
      <c r="B123" s="61" t="s">
        <v>201</v>
      </c>
      <c r="C123" s="56" t="s">
        <v>55</v>
      </c>
      <c r="D123" s="62">
        <v>1975</v>
      </c>
      <c r="E123" s="63">
        <v>37.17</v>
      </c>
      <c r="F123" s="63">
        <v>0</v>
      </c>
      <c r="G123" s="62">
        <v>1</v>
      </c>
      <c r="H123" s="64">
        <v>50</v>
      </c>
      <c r="I123" s="145"/>
    </row>
    <row r="124" spans="1:8" s="60" customFormat="1" ht="15.75" customHeight="1">
      <c r="A124" s="59">
        <f t="shared" si="0"/>
        <v>100</v>
      </c>
      <c r="B124" s="61" t="s">
        <v>532</v>
      </c>
      <c r="C124" s="140" t="s">
        <v>55</v>
      </c>
      <c r="D124" s="62">
        <v>1975</v>
      </c>
      <c r="E124" s="63">
        <v>14.42</v>
      </c>
      <c r="F124" s="141">
        <v>0</v>
      </c>
      <c r="G124" s="57"/>
      <c r="H124" s="64"/>
    </row>
    <row r="125" spans="1:8" s="60" customFormat="1" ht="15.75" customHeight="1">
      <c r="A125" s="59">
        <f t="shared" si="0"/>
        <v>101</v>
      </c>
      <c r="B125" s="61" t="s">
        <v>302</v>
      </c>
      <c r="C125" s="140" t="s">
        <v>55</v>
      </c>
      <c r="D125" s="62">
        <v>1975</v>
      </c>
      <c r="E125" s="63">
        <v>5350.68</v>
      </c>
      <c r="F125" s="141">
        <v>743.77</v>
      </c>
      <c r="G125" s="57">
        <v>2</v>
      </c>
      <c r="H125" s="64">
        <v>3934.1</v>
      </c>
    </row>
    <row r="126" spans="1:8" s="60" customFormat="1" ht="15.75" customHeight="1">
      <c r="A126" s="59">
        <v>102</v>
      </c>
      <c r="B126" s="61" t="s">
        <v>150</v>
      </c>
      <c r="C126" s="140" t="s">
        <v>55</v>
      </c>
      <c r="D126" s="62">
        <v>1979</v>
      </c>
      <c r="E126" s="63">
        <v>1004.76</v>
      </c>
      <c r="F126" s="141">
        <v>0</v>
      </c>
      <c r="G126" s="57">
        <v>1</v>
      </c>
      <c r="H126" s="64">
        <v>133.3</v>
      </c>
    </row>
    <row r="127" spans="1:8" s="60" customFormat="1" ht="15.75" customHeight="1">
      <c r="A127" s="59">
        <v>103</v>
      </c>
      <c r="B127" s="61" t="s">
        <v>12</v>
      </c>
      <c r="C127" s="140" t="s">
        <v>55</v>
      </c>
      <c r="D127" s="62">
        <v>1976</v>
      </c>
      <c r="E127" s="63">
        <v>4.94</v>
      </c>
      <c r="F127" s="141">
        <v>0</v>
      </c>
      <c r="G127" s="57">
        <v>1</v>
      </c>
      <c r="H127" s="64">
        <v>3</v>
      </c>
    </row>
    <row r="128" spans="1:8" s="60" customFormat="1" ht="15.75" customHeight="1">
      <c r="A128" s="59">
        <f t="shared" si="0"/>
        <v>104</v>
      </c>
      <c r="B128" s="61" t="s">
        <v>13</v>
      </c>
      <c r="C128" s="140" t="s">
        <v>55</v>
      </c>
      <c r="D128" s="62">
        <v>1976</v>
      </c>
      <c r="E128" s="63">
        <v>370.61</v>
      </c>
      <c r="F128" s="141">
        <v>0</v>
      </c>
      <c r="G128" s="57"/>
      <c r="H128" s="64" t="s">
        <v>0</v>
      </c>
    </row>
    <row r="129" spans="1:8" s="60" customFormat="1" ht="15.75" customHeight="1">
      <c r="A129" s="59">
        <f t="shared" si="0"/>
        <v>105</v>
      </c>
      <c r="B129" s="61" t="s">
        <v>66</v>
      </c>
      <c r="C129" s="140" t="s">
        <v>55</v>
      </c>
      <c r="D129" s="62">
        <v>1979</v>
      </c>
      <c r="E129" s="63">
        <v>21.42</v>
      </c>
      <c r="F129" s="141">
        <v>0</v>
      </c>
      <c r="G129" s="57">
        <v>1</v>
      </c>
      <c r="H129" s="64">
        <v>9.4</v>
      </c>
    </row>
    <row r="130" spans="1:8" s="60" customFormat="1" ht="15.75" customHeight="1">
      <c r="A130" s="59">
        <f t="shared" si="0"/>
        <v>106</v>
      </c>
      <c r="B130" s="61" t="s">
        <v>14</v>
      </c>
      <c r="C130" s="140" t="s">
        <v>55</v>
      </c>
      <c r="D130" s="62">
        <v>1979</v>
      </c>
      <c r="E130" s="63">
        <v>58.49</v>
      </c>
      <c r="F130" s="141">
        <v>0</v>
      </c>
      <c r="G130" s="57"/>
      <c r="H130" s="64"/>
    </row>
    <row r="131" spans="1:8" s="60" customFormat="1" ht="15.75" customHeight="1">
      <c r="A131" s="59">
        <f t="shared" si="0"/>
        <v>107</v>
      </c>
      <c r="B131" s="61" t="s">
        <v>533</v>
      </c>
      <c r="C131" s="140" t="s">
        <v>55</v>
      </c>
      <c r="D131" s="62">
        <v>1979</v>
      </c>
      <c r="E131" s="63">
        <v>21.42</v>
      </c>
      <c r="F131" s="141">
        <v>4.97</v>
      </c>
      <c r="G131" s="57"/>
      <c r="H131" s="64" t="s">
        <v>0</v>
      </c>
    </row>
    <row r="132" spans="1:8" s="60" customFormat="1" ht="15.75" customHeight="1">
      <c r="A132" s="59">
        <f t="shared" si="0"/>
        <v>108</v>
      </c>
      <c r="B132" s="61" t="s">
        <v>16</v>
      </c>
      <c r="C132" s="140" t="s">
        <v>55</v>
      </c>
      <c r="D132" s="62">
        <v>1993</v>
      </c>
      <c r="E132" s="63">
        <v>2.77</v>
      </c>
      <c r="F132" s="141">
        <v>0</v>
      </c>
      <c r="G132" s="57"/>
      <c r="H132" s="64"/>
    </row>
    <row r="133" spans="1:8" s="60" customFormat="1" ht="15.75" customHeight="1">
      <c r="A133" s="59">
        <v>109</v>
      </c>
      <c r="B133" s="61" t="s">
        <v>563</v>
      </c>
      <c r="C133" s="56" t="s">
        <v>47</v>
      </c>
      <c r="D133" s="62">
        <v>1987</v>
      </c>
      <c r="E133" s="63">
        <v>14847.72</v>
      </c>
      <c r="F133" s="63">
        <v>10157.01</v>
      </c>
      <c r="G133" s="62">
        <v>1</v>
      </c>
      <c r="H133" s="64">
        <v>932.2</v>
      </c>
    </row>
    <row r="134" spans="1:8" s="60" customFormat="1" ht="15.75" customHeight="1">
      <c r="A134" s="59">
        <f t="shared" si="0"/>
        <v>110</v>
      </c>
      <c r="B134" s="61" t="s">
        <v>17</v>
      </c>
      <c r="C134" s="56" t="s">
        <v>47</v>
      </c>
      <c r="D134" s="62">
        <v>1987</v>
      </c>
      <c r="E134" s="63">
        <v>506.61</v>
      </c>
      <c r="F134" s="63">
        <v>0</v>
      </c>
      <c r="G134" s="62">
        <v>1</v>
      </c>
      <c r="H134" s="64">
        <v>20</v>
      </c>
    </row>
    <row r="135" spans="1:10" ht="15.75" customHeight="1">
      <c r="A135" s="11" t="s">
        <v>0</v>
      </c>
      <c r="B135" s="30" t="s">
        <v>74</v>
      </c>
      <c r="C135" s="20"/>
      <c r="D135" s="21"/>
      <c r="E135" s="33">
        <f>SUM(E119:E134)</f>
        <v>22817.25</v>
      </c>
      <c r="F135" s="33">
        <f>SUM(F119:F134)</f>
        <v>10905.75</v>
      </c>
      <c r="G135" s="21"/>
      <c r="H135" s="33">
        <f>SUM(H119:H134)</f>
        <v>5221</v>
      </c>
      <c r="J135" s="60"/>
    </row>
    <row r="136" spans="1:10" ht="15.75" customHeight="1">
      <c r="A136" s="383" t="s">
        <v>546</v>
      </c>
      <c r="B136" s="384"/>
      <c r="C136" s="384"/>
      <c r="D136" s="384"/>
      <c r="E136" s="384"/>
      <c r="F136" s="384"/>
      <c r="G136" s="384"/>
      <c r="H136" s="385"/>
      <c r="J136" s="60"/>
    </row>
    <row r="137" spans="1:8" ht="15.75" customHeight="1">
      <c r="A137" s="388" t="s">
        <v>547</v>
      </c>
      <c r="B137" s="388"/>
      <c r="C137" s="388"/>
      <c r="D137" s="388"/>
      <c r="E137" s="388"/>
      <c r="F137" s="388"/>
      <c r="G137" s="388"/>
      <c r="H137" s="388"/>
    </row>
    <row r="138" spans="1:10" s="60" customFormat="1" ht="15.75" customHeight="1">
      <c r="A138" s="59">
        <f>SUM(A134+1)</f>
        <v>111</v>
      </c>
      <c r="B138" s="61" t="s">
        <v>2</v>
      </c>
      <c r="C138" s="140" t="s">
        <v>56</v>
      </c>
      <c r="D138" s="62">
        <v>1969</v>
      </c>
      <c r="E138" s="63">
        <v>794.91</v>
      </c>
      <c r="F138" s="63">
        <v>0</v>
      </c>
      <c r="G138" s="62">
        <v>1</v>
      </c>
      <c r="H138" s="64">
        <v>1204.1</v>
      </c>
      <c r="J138" s="18"/>
    </row>
    <row r="139" spans="1:8" s="60" customFormat="1" ht="15.75" customHeight="1">
      <c r="A139" s="59">
        <f>SUM(A138+1)</f>
        <v>112</v>
      </c>
      <c r="B139" s="61" t="s">
        <v>150</v>
      </c>
      <c r="C139" s="140" t="s">
        <v>56</v>
      </c>
      <c r="D139" s="62">
        <v>1969</v>
      </c>
      <c r="E139" s="63">
        <v>157.61</v>
      </c>
      <c r="F139" s="63">
        <v>0</v>
      </c>
      <c r="G139" s="62">
        <v>1</v>
      </c>
      <c r="H139" s="64">
        <v>149.3</v>
      </c>
    </row>
    <row r="140" spans="1:8" s="60" customFormat="1" ht="15.75" customHeight="1">
      <c r="A140" s="59">
        <v>113</v>
      </c>
      <c r="B140" s="61" t="s">
        <v>150</v>
      </c>
      <c r="C140" s="140" t="s">
        <v>56</v>
      </c>
      <c r="D140" s="62">
        <v>2003</v>
      </c>
      <c r="E140" s="63">
        <v>35.49</v>
      </c>
      <c r="F140" s="63">
        <v>28.92</v>
      </c>
      <c r="G140" s="62">
        <v>1</v>
      </c>
      <c r="H140" s="64">
        <v>24</v>
      </c>
    </row>
    <row r="141" spans="1:8" s="60" customFormat="1" ht="15.75" customHeight="1">
      <c r="A141" s="59">
        <v>114</v>
      </c>
      <c r="B141" s="61" t="s">
        <v>216</v>
      </c>
      <c r="C141" s="140" t="s">
        <v>56</v>
      </c>
      <c r="D141" s="62">
        <v>1985</v>
      </c>
      <c r="E141" s="63">
        <v>2.5</v>
      </c>
      <c r="F141" s="63">
        <v>0</v>
      </c>
      <c r="G141" s="62">
        <v>1</v>
      </c>
      <c r="H141" s="64">
        <v>1</v>
      </c>
    </row>
    <row r="142" spans="1:8" s="60" customFormat="1" ht="15.75" customHeight="1">
      <c r="A142" s="59">
        <v>115</v>
      </c>
      <c r="B142" s="61" t="s">
        <v>92</v>
      </c>
      <c r="C142" s="140" t="s">
        <v>56</v>
      </c>
      <c r="D142" s="62">
        <v>1989</v>
      </c>
      <c r="E142" s="63">
        <v>126.65</v>
      </c>
      <c r="F142" s="63">
        <v>0</v>
      </c>
      <c r="G142" s="62"/>
      <c r="H142" s="59"/>
    </row>
    <row r="143" spans="1:8" s="60" customFormat="1" ht="15.75" customHeight="1">
      <c r="A143" s="59">
        <v>116</v>
      </c>
      <c r="B143" s="61" t="s">
        <v>94</v>
      </c>
      <c r="C143" s="140" t="s">
        <v>56</v>
      </c>
      <c r="D143" s="62">
        <v>1989</v>
      </c>
      <c r="E143" s="63">
        <v>6.76</v>
      </c>
      <c r="F143" s="63">
        <v>0</v>
      </c>
      <c r="G143" s="62">
        <v>1</v>
      </c>
      <c r="H143" s="59">
        <v>28</v>
      </c>
    </row>
    <row r="144" spans="1:8" s="60" customFormat="1" ht="15.75" customHeight="1">
      <c r="A144" s="59">
        <v>117</v>
      </c>
      <c r="B144" s="61" t="s">
        <v>18</v>
      </c>
      <c r="C144" s="140" t="s">
        <v>56</v>
      </c>
      <c r="D144" s="62">
        <v>1986</v>
      </c>
      <c r="E144" s="63">
        <v>3.12</v>
      </c>
      <c r="F144" s="63">
        <v>0</v>
      </c>
      <c r="G144" s="62"/>
      <c r="H144" s="59"/>
    </row>
    <row r="145" spans="1:8" s="60" customFormat="1" ht="15.75" customHeight="1">
      <c r="A145" s="59">
        <v>118</v>
      </c>
      <c r="B145" s="61" t="s">
        <v>434</v>
      </c>
      <c r="C145" s="140" t="s">
        <v>56</v>
      </c>
      <c r="D145" s="62">
        <v>1989</v>
      </c>
      <c r="E145" s="63">
        <v>2608.88</v>
      </c>
      <c r="F145" s="63">
        <v>1226.41</v>
      </c>
      <c r="G145" s="62">
        <v>1</v>
      </c>
      <c r="H145" s="59">
        <v>312.4</v>
      </c>
    </row>
    <row r="146" spans="1:10" ht="15.75" customHeight="1">
      <c r="A146" s="4"/>
      <c r="B146" s="30" t="s">
        <v>74</v>
      </c>
      <c r="C146" s="36"/>
      <c r="D146" s="32"/>
      <c r="E146" s="33">
        <f>SUM(E138:E145)</f>
        <v>3735.92</v>
      </c>
      <c r="F146" s="33">
        <f>SUM(F138:F145)</f>
        <v>1255.3300000000002</v>
      </c>
      <c r="G146" s="32"/>
      <c r="H146" s="33">
        <f>SUM(H138:H145)</f>
        <v>1718.7999999999997</v>
      </c>
      <c r="I146" s="37">
        <f>SUM(I138:I141)</f>
        <v>0</v>
      </c>
      <c r="J146" s="60"/>
    </row>
    <row r="147" spans="1:8" ht="15.75" customHeight="1">
      <c r="A147" s="389" t="s">
        <v>550</v>
      </c>
      <c r="B147" s="390"/>
      <c r="C147" s="390"/>
      <c r="D147" s="390"/>
      <c r="E147" s="390"/>
      <c r="F147" s="390"/>
      <c r="G147" s="390"/>
      <c r="H147" s="391"/>
    </row>
    <row r="148" spans="1:10" s="60" customFormat="1" ht="15.75" customHeight="1">
      <c r="A148" s="59">
        <f>SUM(A145+1)</f>
        <v>119</v>
      </c>
      <c r="B148" s="54" t="s">
        <v>208</v>
      </c>
      <c r="C148" s="55" t="s">
        <v>22</v>
      </c>
      <c r="D148" s="57">
        <v>1986</v>
      </c>
      <c r="E148" s="58">
        <v>75.76</v>
      </c>
      <c r="F148" s="58">
        <v>0</v>
      </c>
      <c r="G148" s="57">
        <v>1</v>
      </c>
      <c r="H148" s="59">
        <v>182</v>
      </c>
      <c r="J148" s="18"/>
    </row>
    <row r="149" spans="1:8" s="60" customFormat="1" ht="15.75" customHeight="1">
      <c r="A149" s="59">
        <v>120</v>
      </c>
      <c r="B149" s="61" t="s">
        <v>2</v>
      </c>
      <c r="C149" s="56" t="s">
        <v>22</v>
      </c>
      <c r="D149" s="62">
        <v>1985</v>
      </c>
      <c r="E149" s="63">
        <v>1913.11</v>
      </c>
      <c r="F149" s="63">
        <v>716.74</v>
      </c>
      <c r="G149" s="62">
        <v>2</v>
      </c>
      <c r="H149" s="64">
        <v>2510</v>
      </c>
    </row>
    <row r="150" spans="1:8" s="60" customFormat="1" ht="15.75" customHeight="1">
      <c r="A150" s="59">
        <v>121</v>
      </c>
      <c r="B150" s="61" t="s">
        <v>15</v>
      </c>
      <c r="C150" s="56" t="s">
        <v>22</v>
      </c>
      <c r="D150" s="62">
        <v>1986</v>
      </c>
      <c r="E150" s="63">
        <v>129.5</v>
      </c>
      <c r="F150" s="63">
        <v>51.69</v>
      </c>
      <c r="G150" s="62">
        <v>1</v>
      </c>
      <c r="H150" s="64">
        <v>16</v>
      </c>
    </row>
    <row r="151" spans="1:8" s="60" customFormat="1" ht="15.75" customHeight="1">
      <c r="A151" s="59">
        <v>122</v>
      </c>
      <c r="B151" s="61" t="s">
        <v>150</v>
      </c>
      <c r="C151" s="56" t="s">
        <v>135</v>
      </c>
      <c r="D151" s="62">
        <v>1986</v>
      </c>
      <c r="E151" s="63">
        <v>27.79</v>
      </c>
      <c r="F151" s="63">
        <v>0</v>
      </c>
      <c r="G151" s="62">
        <v>1</v>
      </c>
      <c r="H151" s="64">
        <v>127.3</v>
      </c>
    </row>
    <row r="152" spans="1:8" s="60" customFormat="1" ht="15.75" customHeight="1">
      <c r="A152" s="59">
        <v>123</v>
      </c>
      <c r="B152" s="61" t="s">
        <v>23</v>
      </c>
      <c r="C152" s="56" t="s">
        <v>511</v>
      </c>
      <c r="D152" s="62">
        <v>1964</v>
      </c>
      <c r="E152" s="63">
        <v>7.69</v>
      </c>
      <c r="F152" s="63">
        <v>0</v>
      </c>
      <c r="G152" s="131"/>
      <c r="H152" s="132"/>
    </row>
    <row r="153" spans="1:10" ht="15.75" customHeight="1">
      <c r="A153" s="201"/>
      <c r="B153" s="30" t="s">
        <v>74</v>
      </c>
      <c r="C153" s="36"/>
      <c r="D153" s="32"/>
      <c r="E153" s="33">
        <f>SUM(E148:E152)</f>
        <v>2153.85</v>
      </c>
      <c r="F153" s="33">
        <f>SUM(F148:F152)</f>
        <v>768.4300000000001</v>
      </c>
      <c r="G153" s="32"/>
      <c r="H153" s="33">
        <f>SUM(H148:H152)</f>
        <v>2835.3</v>
      </c>
      <c r="J153" s="60"/>
    </row>
    <row r="154" spans="1:8" ht="15.75" customHeight="1">
      <c r="A154" s="389" t="s">
        <v>552</v>
      </c>
      <c r="B154" s="390"/>
      <c r="C154" s="390"/>
      <c r="D154" s="390"/>
      <c r="E154" s="390"/>
      <c r="F154" s="390"/>
      <c r="G154" s="390"/>
      <c r="H154" s="391"/>
    </row>
    <row r="155" spans="1:10" s="60" customFormat="1" ht="15.75" customHeight="1">
      <c r="A155" s="59">
        <v>124</v>
      </c>
      <c r="B155" s="61" t="s">
        <v>535</v>
      </c>
      <c r="C155" s="56" t="s">
        <v>60</v>
      </c>
      <c r="D155" s="62">
        <v>1989</v>
      </c>
      <c r="E155" s="63">
        <v>15.15</v>
      </c>
      <c r="F155" s="63">
        <v>0</v>
      </c>
      <c r="G155" s="62"/>
      <c r="H155" s="64"/>
      <c r="J155" s="18"/>
    </row>
    <row r="156" spans="1:8" s="60" customFormat="1" ht="15.75" customHeight="1">
      <c r="A156" s="59">
        <v>125</v>
      </c>
      <c r="B156" s="61" t="s">
        <v>190</v>
      </c>
      <c r="C156" s="56" t="s">
        <v>60</v>
      </c>
      <c r="D156" s="62">
        <v>2000</v>
      </c>
      <c r="E156" s="63">
        <v>53.6</v>
      </c>
      <c r="F156" s="63">
        <v>29.65</v>
      </c>
      <c r="G156" s="62">
        <v>1</v>
      </c>
      <c r="H156" s="64">
        <v>36</v>
      </c>
    </row>
    <row r="157" spans="1:8" s="60" customFormat="1" ht="15.75" customHeight="1">
      <c r="A157" s="59">
        <v>126</v>
      </c>
      <c r="B157" s="61" t="s">
        <v>137</v>
      </c>
      <c r="C157" s="56" t="s">
        <v>60</v>
      </c>
      <c r="D157" s="62">
        <v>1976</v>
      </c>
      <c r="E157" s="63">
        <v>314.08</v>
      </c>
      <c r="F157" s="63">
        <v>51.16</v>
      </c>
      <c r="G157" s="62">
        <v>1</v>
      </c>
      <c r="H157" s="64">
        <v>193.8</v>
      </c>
    </row>
    <row r="158" spans="1:8" s="60" customFormat="1" ht="15.75" customHeight="1">
      <c r="A158" s="59">
        <v>127</v>
      </c>
      <c r="B158" s="61" t="s">
        <v>2</v>
      </c>
      <c r="C158" s="56" t="s">
        <v>60</v>
      </c>
      <c r="D158" s="62">
        <v>2002</v>
      </c>
      <c r="E158" s="63">
        <v>11225.84</v>
      </c>
      <c r="F158" s="63">
        <v>8814.28</v>
      </c>
      <c r="G158" s="62">
        <v>2</v>
      </c>
      <c r="H158" s="64">
        <v>808.4</v>
      </c>
    </row>
    <row r="159" spans="1:8" s="60" customFormat="1" ht="15.75" customHeight="1">
      <c r="A159" s="59">
        <v>128</v>
      </c>
      <c r="B159" s="61" t="s">
        <v>150</v>
      </c>
      <c r="C159" s="56" t="s">
        <v>60</v>
      </c>
      <c r="D159" s="62">
        <v>2002</v>
      </c>
      <c r="E159" s="63">
        <v>5269.1</v>
      </c>
      <c r="F159" s="63">
        <v>4137.18</v>
      </c>
      <c r="G159" s="62">
        <v>1</v>
      </c>
      <c r="H159" s="64">
        <v>16.9</v>
      </c>
    </row>
    <row r="160" spans="1:8" s="60" customFormat="1" ht="15.75" customHeight="1">
      <c r="A160" s="59">
        <v>129</v>
      </c>
      <c r="B160" s="61" t="s">
        <v>218</v>
      </c>
      <c r="C160" s="56" t="s">
        <v>60</v>
      </c>
      <c r="D160" s="62">
        <v>2002</v>
      </c>
      <c r="E160" s="63">
        <v>110</v>
      </c>
      <c r="F160" s="63">
        <v>86.37</v>
      </c>
      <c r="G160" s="62"/>
      <c r="H160" s="64">
        <v>24</v>
      </c>
    </row>
    <row r="161" spans="1:8" s="60" customFormat="1" ht="15.75" customHeight="1">
      <c r="A161" s="59">
        <v>130</v>
      </c>
      <c r="B161" s="61" t="s">
        <v>219</v>
      </c>
      <c r="C161" s="56" t="s">
        <v>60</v>
      </c>
      <c r="D161" s="62">
        <v>2002</v>
      </c>
      <c r="E161" s="63">
        <v>469.75</v>
      </c>
      <c r="F161" s="63">
        <v>358.4</v>
      </c>
      <c r="G161" s="62"/>
      <c r="H161" s="64">
        <v>2</v>
      </c>
    </row>
    <row r="162" spans="1:8" s="60" customFormat="1" ht="27.75" customHeight="1">
      <c r="A162" s="59">
        <v>131</v>
      </c>
      <c r="B162" s="61" t="s">
        <v>209</v>
      </c>
      <c r="C162" s="56" t="s">
        <v>60</v>
      </c>
      <c r="D162" s="62">
        <v>2002</v>
      </c>
      <c r="E162" s="63">
        <v>497.87</v>
      </c>
      <c r="F162" s="63">
        <v>390.92</v>
      </c>
      <c r="G162" s="62"/>
      <c r="H162" s="64"/>
    </row>
    <row r="163" spans="1:8" s="60" customFormat="1" ht="15.75" customHeight="1">
      <c r="A163" s="59">
        <v>132</v>
      </c>
      <c r="B163" s="61" t="s">
        <v>14</v>
      </c>
      <c r="C163" s="56" t="s">
        <v>60</v>
      </c>
      <c r="D163" s="62">
        <v>2002</v>
      </c>
      <c r="E163" s="63">
        <v>145.82</v>
      </c>
      <c r="F163" s="63">
        <v>94.57</v>
      </c>
      <c r="G163" s="62"/>
      <c r="H163" s="64"/>
    </row>
    <row r="164" spans="1:8" s="60" customFormat="1" ht="15.75" customHeight="1">
      <c r="A164" s="59">
        <v>133</v>
      </c>
      <c r="B164" s="61" t="s">
        <v>14</v>
      </c>
      <c r="C164" s="56" t="s">
        <v>60</v>
      </c>
      <c r="D164" s="62">
        <v>2002</v>
      </c>
      <c r="E164" s="63">
        <v>145.82</v>
      </c>
      <c r="F164" s="63">
        <v>94.57</v>
      </c>
      <c r="G164" s="62"/>
      <c r="H164" s="64"/>
    </row>
    <row r="165" spans="1:8" s="60" customFormat="1" ht="15.75" customHeight="1">
      <c r="A165" s="201"/>
      <c r="B165" s="30" t="s">
        <v>74</v>
      </c>
      <c r="C165" s="31"/>
      <c r="D165" s="32"/>
      <c r="E165" s="33">
        <f>SUM(E155:E164)</f>
        <v>18247.03</v>
      </c>
      <c r="F165" s="33">
        <f>SUM(F155:F164)</f>
        <v>14057.1</v>
      </c>
      <c r="G165" s="32"/>
      <c r="H165" s="33">
        <f>SUM(H155:H164)</f>
        <v>1081.1000000000001</v>
      </c>
    </row>
    <row r="166" spans="1:8" s="60" customFormat="1" ht="15.75" customHeight="1">
      <c r="A166" s="380" t="s">
        <v>553</v>
      </c>
      <c r="B166" s="381"/>
      <c r="C166" s="381"/>
      <c r="D166" s="381"/>
      <c r="E166" s="381"/>
      <c r="F166" s="381"/>
      <c r="G166" s="381"/>
      <c r="H166" s="382"/>
    </row>
    <row r="167" spans="1:33" s="139" customFormat="1" ht="15.75" customHeight="1">
      <c r="A167" s="59">
        <v>134</v>
      </c>
      <c r="B167" s="61" t="s">
        <v>2</v>
      </c>
      <c r="C167" s="56" t="s">
        <v>31</v>
      </c>
      <c r="D167" s="62">
        <v>1959</v>
      </c>
      <c r="E167" s="63">
        <v>1215.04</v>
      </c>
      <c r="F167" s="63">
        <v>0</v>
      </c>
      <c r="G167" s="62">
        <v>1</v>
      </c>
      <c r="H167" s="64">
        <v>556.5</v>
      </c>
      <c r="I167" s="138"/>
      <c r="J167" s="60"/>
      <c r="K167" s="24"/>
      <c r="L167" s="24"/>
      <c r="M167" s="24"/>
      <c r="N167" s="18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10" ht="15.75" customHeight="1">
      <c r="A168" s="59">
        <v>135</v>
      </c>
      <c r="B168" s="61" t="s">
        <v>197</v>
      </c>
      <c r="C168" s="56" t="s">
        <v>31</v>
      </c>
      <c r="D168" s="62">
        <v>1978</v>
      </c>
      <c r="E168" s="63">
        <v>515.58</v>
      </c>
      <c r="F168" s="63">
        <v>107.49</v>
      </c>
      <c r="G168" s="62">
        <v>1</v>
      </c>
      <c r="H168" s="64">
        <v>238.44</v>
      </c>
      <c r="J168" s="24"/>
    </row>
    <row r="169" spans="1:8" ht="15.75" customHeight="1">
      <c r="A169" s="59">
        <v>136</v>
      </c>
      <c r="B169" s="61" t="s">
        <v>150</v>
      </c>
      <c r="C169" s="56" t="s">
        <v>31</v>
      </c>
      <c r="D169" s="62">
        <v>1974</v>
      </c>
      <c r="E169" s="63">
        <v>35</v>
      </c>
      <c r="F169" s="63">
        <v>4.07</v>
      </c>
      <c r="G169" s="62">
        <v>1</v>
      </c>
      <c r="H169" s="64">
        <v>39.7</v>
      </c>
    </row>
    <row r="170" spans="1:10" s="60" customFormat="1" ht="15.75" customHeight="1">
      <c r="A170" s="59">
        <v>137</v>
      </c>
      <c r="B170" s="61" t="s">
        <v>190</v>
      </c>
      <c r="C170" s="56" t="s">
        <v>31</v>
      </c>
      <c r="D170" s="62">
        <v>1962</v>
      </c>
      <c r="E170" s="63">
        <v>16.88</v>
      </c>
      <c r="F170" s="63">
        <v>0</v>
      </c>
      <c r="G170" s="62">
        <v>1</v>
      </c>
      <c r="H170" s="64">
        <v>99.38</v>
      </c>
      <c r="J170" s="18"/>
    </row>
    <row r="171" spans="1:8" s="60" customFormat="1" ht="15.75" customHeight="1">
      <c r="A171" s="59">
        <v>138</v>
      </c>
      <c r="B171" s="61" t="s">
        <v>73</v>
      </c>
      <c r="C171" s="56" t="s">
        <v>31</v>
      </c>
      <c r="D171" s="62">
        <v>1978</v>
      </c>
      <c r="E171" s="63">
        <v>51.96</v>
      </c>
      <c r="F171" s="63">
        <v>10.83</v>
      </c>
      <c r="G171" s="62">
        <v>1</v>
      </c>
      <c r="H171" s="64">
        <v>6</v>
      </c>
    </row>
    <row r="172" spans="1:8" s="60" customFormat="1" ht="15.75" customHeight="1">
      <c r="A172" s="59">
        <v>139</v>
      </c>
      <c r="B172" s="61" t="s">
        <v>537</v>
      </c>
      <c r="C172" s="56" t="s">
        <v>31</v>
      </c>
      <c r="D172" s="62">
        <v>1994</v>
      </c>
      <c r="E172" s="63">
        <v>38.01</v>
      </c>
      <c r="F172" s="63">
        <v>18.24</v>
      </c>
      <c r="G172" s="62"/>
      <c r="H172" s="64" t="s">
        <v>0</v>
      </c>
    </row>
    <row r="173" spans="1:8" s="60" customFormat="1" ht="15.75" customHeight="1">
      <c r="A173" s="59">
        <f aca="true" t="shared" si="1" ref="A173:A178">SUM(A172+1)</f>
        <v>140</v>
      </c>
      <c r="B173" s="61" t="s">
        <v>33</v>
      </c>
      <c r="C173" s="56" t="s">
        <v>31</v>
      </c>
      <c r="D173" s="62">
        <v>1996</v>
      </c>
      <c r="E173" s="63">
        <v>8.86</v>
      </c>
      <c r="F173" s="63">
        <v>0</v>
      </c>
      <c r="G173" s="62"/>
      <c r="H173" s="64" t="s">
        <v>0</v>
      </c>
    </row>
    <row r="174" spans="1:8" s="60" customFormat="1" ht="15.75" customHeight="1">
      <c r="A174" s="59">
        <f t="shared" si="1"/>
        <v>141</v>
      </c>
      <c r="B174" s="61" t="s">
        <v>536</v>
      </c>
      <c r="C174" s="56" t="s">
        <v>31</v>
      </c>
      <c r="D174" s="62">
        <v>1996</v>
      </c>
      <c r="E174" s="63">
        <v>9.88</v>
      </c>
      <c r="F174" s="63">
        <v>0</v>
      </c>
      <c r="G174" s="62"/>
      <c r="H174" s="64"/>
    </row>
    <row r="175" spans="1:8" s="60" customFormat="1" ht="15" customHeight="1">
      <c r="A175" s="59">
        <v>142</v>
      </c>
      <c r="B175" s="61" t="s">
        <v>536</v>
      </c>
      <c r="C175" s="56" t="s">
        <v>31</v>
      </c>
      <c r="D175" s="62">
        <v>2011</v>
      </c>
      <c r="E175" s="63">
        <v>12</v>
      </c>
      <c r="F175" s="63">
        <v>0</v>
      </c>
      <c r="G175" s="62"/>
      <c r="H175" s="64"/>
    </row>
    <row r="176" spans="1:10" ht="15.75" customHeight="1">
      <c r="A176" s="59">
        <v>143</v>
      </c>
      <c r="B176" s="61" t="s">
        <v>11</v>
      </c>
      <c r="C176" s="56" t="s">
        <v>31</v>
      </c>
      <c r="D176" s="62">
        <v>1997</v>
      </c>
      <c r="E176" s="63">
        <v>91.94</v>
      </c>
      <c r="F176" s="63">
        <v>61.35</v>
      </c>
      <c r="G176" s="62">
        <v>1</v>
      </c>
      <c r="H176" s="64">
        <v>76.5</v>
      </c>
      <c r="J176" s="60"/>
    </row>
    <row r="177" spans="1:8" ht="15.75" customHeight="1">
      <c r="A177" s="59">
        <v>144</v>
      </c>
      <c r="B177" s="61" t="s">
        <v>5</v>
      </c>
      <c r="C177" s="56" t="s">
        <v>31</v>
      </c>
      <c r="D177" s="62">
        <v>1997</v>
      </c>
      <c r="E177" s="63">
        <v>16.09</v>
      </c>
      <c r="F177" s="63">
        <v>0</v>
      </c>
      <c r="G177" s="62"/>
      <c r="H177" s="64" t="s">
        <v>0</v>
      </c>
    </row>
    <row r="178" spans="1:10" s="60" customFormat="1" ht="15.75" customHeight="1">
      <c r="A178" s="59">
        <f t="shared" si="1"/>
        <v>145</v>
      </c>
      <c r="B178" s="61" t="s">
        <v>97</v>
      </c>
      <c r="C178" s="56" t="s">
        <v>31</v>
      </c>
      <c r="D178" s="62">
        <v>2005</v>
      </c>
      <c r="E178" s="63">
        <v>260.02</v>
      </c>
      <c r="F178" s="63">
        <v>224.74</v>
      </c>
      <c r="G178" s="62">
        <v>1</v>
      </c>
      <c r="H178" s="64">
        <v>80</v>
      </c>
      <c r="J178" s="18"/>
    </row>
    <row r="179" spans="1:8" s="60" customFormat="1" ht="15.75" customHeight="1">
      <c r="A179" s="201"/>
      <c r="B179" s="30" t="s">
        <v>74</v>
      </c>
      <c r="C179" s="31"/>
      <c r="D179" s="32"/>
      <c r="E179" s="33">
        <f>SUM(E167:E178)</f>
        <v>2271.26</v>
      </c>
      <c r="F179" s="33">
        <f>SUM(F167:F178)</f>
        <v>426.72</v>
      </c>
      <c r="G179" s="32"/>
      <c r="H179" s="33">
        <f>SUM(H167:H178)</f>
        <v>1096.52</v>
      </c>
    </row>
    <row r="180" spans="1:8" ht="15.75" customHeight="1">
      <c r="A180" s="380" t="s">
        <v>551</v>
      </c>
      <c r="B180" s="381"/>
      <c r="C180" s="381"/>
      <c r="D180" s="381"/>
      <c r="E180" s="381"/>
      <c r="F180" s="381"/>
      <c r="G180" s="381"/>
      <c r="H180" s="382"/>
    </row>
    <row r="181" spans="1:10" s="60" customFormat="1" ht="15.75" customHeight="1">
      <c r="A181" s="59">
        <v>146</v>
      </c>
      <c r="B181" s="56" t="s">
        <v>9</v>
      </c>
      <c r="C181" s="56" t="s">
        <v>27</v>
      </c>
      <c r="D181" s="62">
        <v>1977</v>
      </c>
      <c r="E181" s="63">
        <v>1.41</v>
      </c>
      <c r="F181" s="63">
        <v>0</v>
      </c>
      <c r="G181" s="62">
        <v>1</v>
      </c>
      <c r="H181" s="132">
        <v>123.6</v>
      </c>
      <c r="I181" s="133"/>
      <c r="J181" s="18"/>
    </row>
    <row r="182" spans="1:10" s="60" customFormat="1" ht="15.75" customHeight="1">
      <c r="A182" s="59">
        <v>147</v>
      </c>
      <c r="B182" s="61" t="s">
        <v>302</v>
      </c>
      <c r="C182" s="56" t="s">
        <v>27</v>
      </c>
      <c r="D182" s="62">
        <v>1974</v>
      </c>
      <c r="E182" s="63">
        <v>958.32</v>
      </c>
      <c r="F182" s="63">
        <v>113.01</v>
      </c>
      <c r="G182" s="62">
        <v>1</v>
      </c>
      <c r="H182" s="64">
        <v>880.5</v>
      </c>
      <c r="J182" s="133"/>
    </row>
    <row r="183" spans="1:8" s="60" customFormat="1" ht="15.75" customHeight="1">
      <c r="A183" s="59">
        <v>148</v>
      </c>
      <c r="B183" s="56" t="s">
        <v>2</v>
      </c>
      <c r="C183" s="56" t="s">
        <v>27</v>
      </c>
      <c r="D183" s="62">
        <v>1975</v>
      </c>
      <c r="E183" s="63">
        <v>873.89</v>
      </c>
      <c r="F183" s="63">
        <v>122.93</v>
      </c>
      <c r="G183" s="62">
        <v>1</v>
      </c>
      <c r="H183" s="64">
        <v>1000</v>
      </c>
    </row>
    <row r="184" spans="1:8" s="60" customFormat="1" ht="15.75" customHeight="1">
      <c r="A184" s="59">
        <v>149</v>
      </c>
      <c r="B184" s="61" t="s">
        <v>2</v>
      </c>
      <c r="C184" s="56" t="s">
        <v>27</v>
      </c>
      <c r="D184" s="62">
        <v>1969</v>
      </c>
      <c r="E184" s="63">
        <v>7850.96</v>
      </c>
      <c r="F184" s="63">
        <v>73.86</v>
      </c>
      <c r="G184" s="62">
        <v>1</v>
      </c>
      <c r="H184" s="64">
        <v>4808</v>
      </c>
    </row>
    <row r="185" spans="1:8" s="60" customFormat="1" ht="15.75" customHeight="1">
      <c r="A185" s="59">
        <v>150</v>
      </c>
      <c r="B185" s="61" t="s">
        <v>12</v>
      </c>
      <c r="C185" s="56" t="s">
        <v>27</v>
      </c>
      <c r="D185" s="62">
        <v>1964</v>
      </c>
      <c r="E185" s="63">
        <v>1.77</v>
      </c>
      <c r="F185" s="63">
        <v>0</v>
      </c>
      <c r="G185" s="62">
        <v>1</v>
      </c>
      <c r="H185" s="64">
        <v>50</v>
      </c>
    </row>
    <row r="186" spans="1:8" s="60" customFormat="1" ht="15.75" customHeight="1">
      <c r="A186" s="59">
        <v>151</v>
      </c>
      <c r="B186" s="61" t="s">
        <v>7</v>
      </c>
      <c r="C186" s="56" t="s">
        <v>27</v>
      </c>
      <c r="D186" s="62">
        <v>1975</v>
      </c>
      <c r="E186" s="63">
        <v>2.96</v>
      </c>
      <c r="F186" s="63">
        <v>0</v>
      </c>
      <c r="G186" s="62">
        <v>1</v>
      </c>
      <c r="H186" s="64">
        <v>11</v>
      </c>
    </row>
    <row r="187" spans="1:8" s="60" customFormat="1" ht="15.75" customHeight="1">
      <c r="A187" s="59">
        <v>152</v>
      </c>
      <c r="B187" s="61" t="s">
        <v>534</v>
      </c>
      <c r="C187" s="56" t="s">
        <v>27</v>
      </c>
      <c r="D187" s="62">
        <v>1976</v>
      </c>
      <c r="E187" s="63">
        <v>2.96</v>
      </c>
      <c r="F187" s="63">
        <v>0</v>
      </c>
      <c r="G187" s="62"/>
      <c r="H187" s="64"/>
    </row>
    <row r="188" spans="1:8" s="60" customFormat="1" ht="15.75" customHeight="1">
      <c r="A188" s="59">
        <v>153</v>
      </c>
      <c r="B188" s="61" t="s">
        <v>28</v>
      </c>
      <c r="C188" s="56" t="s">
        <v>27</v>
      </c>
      <c r="D188" s="62">
        <v>1969</v>
      </c>
      <c r="E188" s="63">
        <v>22.1</v>
      </c>
      <c r="F188" s="63">
        <v>0</v>
      </c>
      <c r="G188" s="62"/>
      <c r="H188" s="64"/>
    </row>
    <row r="189" spans="1:8" s="60" customFormat="1" ht="15.75" customHeight="1">
      <c r="A189" s="59">
        <v>154</v>
      </c>
      <c r="B189" s="61" t="s">
        <v>29</v>
      </c>
      <c r="C189" s="56" t="s">
        <v>27</v>
      </c>
      <c r="D189" s="62">
        <v>1969</v>
      </c>
      <c r="E189" s="63">
        <v>11.4</v>
      </c>
      <c r="F189" s="63">
        <v>0</v>
      </c>
      <c r="G189" s="62"/>
      <c r="H189" s="64"/>
    </row>
    <row r="190" spans="1:11" s="60" customFormat="1" ht="15.75" customHeight="1">
      <c r="A190" s="59">
        <v>155</v>
      </c>
      <c r="B190" s="61" t="s">
        <v>192</v>
      </c>
      <c r="C190" s="56" t="s">
        <v>510</v>
      </c>
      <c r="D190" s="62">
        <v>1986</v>
      </c>
      <c r="E190" s="63">
        <v>2217.66</v>
      </c>
      <c r="F190" s="63">
        <v>888.97</v>
      </c>
      <c r="G190" s="62">
        <v>2</v>
      </c>
      <c r="H190" s="64">
        <v>1118.7</v>
      </c>
      <c r="K190" s="134"/>
    </row>
    <row r="191" spans="1:11" s="60" customFormat="1" ht="15.75" customHeight="1">
      <c r="A191" s="59">
        <v>156</v>
      </c>
      <c r="B191" s="61" t="s">
        <v>193</v>
      </c>
      <c r="C191" s="56" t="s">
        <v>42</v>
      </c>
      <c r="D191" s="62">
        <v>1986</v>
      </c>
      <c r="E191" s="63">
        <v>367.3</v>
      </c>
      <c r="F191" s="63">
        <v>147.23</v>
      </c>
      <c r="G191" s="62">
        <v>1</v>
      </c>
      <c r="H191" s="64">
        <v>16</v>
      </c>
      <c r="I191" s="135"/>
      <c r="J191" s="134"/>
      <c r="K191" s="134"/>
    </row>
    <row r="192" spans="1:11" s="60" customFormat="1" ht="15.75" customHeight="1">
      <c r="A192" s="59">
        <v>157</v>
      </c>
      <c r="B192" s="61" t="s">
        <v>43</v>
      </c>
      <c r="C192" s="56" t="s">
        <v>42</v>
      </c>
      <c r="D192" s="62">
        <v>1986</v>
      </c>
      <c r="E192" s="63">
        <v>173.09</v>
      </c>
      <c r="F192" s="63">
        <v>0</v>
      </c>
      <c r="G192" s="62">
        <v>1</v>
      </c>
      <c r="H192" s="64">
        <v>40</v>
      </c>
      <c r="I192" s="135"/>
      <c r="J192" s="136"/>
      <c r="K192" s="134"/>
    </row>
    <row r="193" spans="1:11" s="60" customFormat="1" ht="15.75" customHeight="1">
      <c r="A193" s="59">
        <v>158</v>
      </c>
      <c r="B193" s="61" t="s">
        <v>43</v>
      </c>
      <c r="C193" s="56" t="s">
        <v>42</v>
      </c>
      <c r="D193" s="62">
        <v>1986</v>
      </c>
      <c r="E193" s="63">
        <v>173.09</v>
      </c>
      <c r="F193" s="63">
        <v>69.38</v>
      </c>
      <c r="G193" s="62">
        <v>1</v>
      </c>
      <c r="H193" s="64">
        <v>40</v>
      </c>
      <c r="I193" s="137"/>
      <c r="J193" s="136"/>
      <c r="K193" s="134"/>
    </row>
    <row r="194" spans="1:11" s="60" customFormat="1" ht="15.75" customHeight="1">
      <c r="A194" s="59">
        <v>159</v>
      </c>
      <c r="B194" s="61" t="s">
        <v>5</v>
      </c>
      <c r="C194" s="56" t="s">
        <v>42</v>
      </c>
      <c r="D194" s="62">
        <v>1986</v>
      </c>
      <c r="E194" s="63">
        <v>42.22</v>
      </c>
      <c r="F194" s="63">
        <v>0</v>
      </c>
      <c r="G194" s="62" t="s">
        <v>0</v>
      </c>
      <c r="H194" s="64"/>
      <c r="I194" s="137"/>
      <c r="J194" s="136"/>
      <c r="K194" s="134"/>
    </row>
    <row r="195" spans="1:11" ht="15.75" customHeight="1">
      <c r="A195" s="4"/>
      <c r="B195" s="30" t="s">
        <v>74</v>
      </c>
      <c r="C195" s="28"/>
      <c r="D195" s="21"/>
      <c r="E195" s="33">
        <f>SUM(E181:E194)</f>
        <v>12699.129999999997</v>
      </c>
      <c r="F195" s="33">
        <f>SUM(F181:F194)</f>
        <v>1415.38</v>
      </c>
      <c r="G195" s="21"/>
      <c r="H195" s="33">
        <f>SUM(H181:H194)</f>
        <v>8087.8</v>
      </c>
      <c r="I195" s="42"/>
      <c r="J195" s="136"/>
      <c r="K195" s="40"/>
    </row>
    <row r="196" spans="1:11" ht="15.75" customHeight="1">
      <c r="A196" s="383" t="s">
        <v>672</v>
      </c>
      <c r="B196" s="396"/>
      <c r="C196" s="396"/>
      <c r="D196" s="396"/>
      <c r="E196" s="396"/>
      <c r="F196" s="396"/>
      <c r="G196" s="396"/>
      <c r="H196" s="397"/>
      <c r="I196" s="43"/>
      <c r="J196" s="136"/>
      <c r="K196" s="40"/>
    </row>
    <row r="197" spans="1:8" ht="15.75" customHeight="1">
      <c r="A197" s="380" t="s">
        <v>554</v>
      </c>
      <c r="B197" s="381"/>
      <c r="C197" s="381"/>
      <c r="D197" s="381"/>
      <c r="E197" s="381"/>
      <c r="F197" s="381"/>
      <c r="G197" s="381"/>
      <c r="H197" s="382"/>
    </row>
    <row r="198" spans="1:10" s="60" customFormat="1" ht="15.75" customHeight="1">
      <c r="A198" s="59">
        <v>160</v>
      </c>
      <c r="B198" s="61" t="s">
        <v>191</v>
      </c>
      <c r="C198" s="56" t="s">
        <v>34</v>
      </c>
      <c r="D198" s="62">
        <v>1963</v>
      </c>
      <c r="E198" s="63">
        <v>2.54</v>
      </c>
      <c r="F198" s="63">
        <v>0</v>
      </c>
      <c r="G198" s="62">
        <v>1</v>
      </c>
      <c r="H198" s="64">
        <v>101</v>
      </c>
      <c r="J198" s="18"/>
    </row>
    <row r="199" spans="1:8" s="60" customFormat="1" ht="15.75" customHeight="1">
      <c r="A199" s="59">
        <v>161</v>
      </c>
      <c r="B199" s="61" t="s">
        <v>36</v>
      </c>
      <c r="C199" s="56" t="s">
        <v>34</v>
      </c>
      <c r="D199" s="62">
        <v>1999</v>
      </c>
      <c r="E199" s="63">
        <v>47.57</v>
      </c>
      <c r="F199" s="63">
        <v>34.08</v>
      </c>
      <c r="G199" s="62">
        <v>1</v>
      </c>
      <c r="H199" s="64">
        <v>101</v>
      </c>
    </row>
    <row r="200" spans="1:8" s="60" customFormat="1" ht="15.75" customHeight="1">
      <c r="A200" s="59">
        <f>SUM(A199+1)</f>
        <v>162</v>
      </c>
      <c r="B200" s="61" t="s">
        <v>2</v>
      </c>
      <c r="C200" s="56" t="s">
        <v>34</v>
      </c>
      <c r="D200" s="62">
        <v>1997</v>
      </c>
      <c r="E200" s="63">
        <v>14815.75</v>
      </c>
      <c r="F200" s="63">
        <v>9811.18</v>
      </c>
      <c r="G200" s="62">
        <v>2</v>
      </c>
      <c r="H200" s="64">
        <v>976</v>
      </c>
    </row>
    <row r="201" spans="1:8" s="60" customFormat="1" ht="15" customHeight="1">
      <c r="A201" s="59">
        <f>SUM(A200+1)</f>
        <v>163</v>
      </c>
      <c r="B201" s="61" t="s">
        <v>7</v>
      </c>
      <c r="C201" s="56" t="s">
        <v>34</v>
      </c>
      <c r="D201" s="62">
        <v>1978</v>
      </c>
      <c r="E201" s="63">
        <v>41.71</v>
      </c>
      <c r="F201" s="63">
        <v>8.7</v>
      </c>
      <c r="G201" s="62">
        <v>1</v>
      </c>
      <c r="H201" s="64">
        <v>12</v>
      </c>
    </row>
    <row r="202" spans="1:8" s="60" customFormat="1" ht="33.75" customHeight="1">
      <c r="A202" s="59">
        <v>164</v>
      </c>
      <c r="B202" s="61" t="s">
        <v>209</v>
      </c>
      <c r="C202" s="56" t="s">
        <v>34</v>
      </c>
      <c r="D202" s="62">
        <v>1997</v>
      </c>
      <c r="E202" s="63">
        <v>108.69</v>
      </c>
      <c r="F202" s="63">
        <v>68.61</v>
      </c>
      <c r="G202" s="62"/>
      <c r="H202" s="64"/>
    </row>
    <row r="203" spans="1:8" s="60" customFormat="1" ht="30.75" customHeight="1">
      <c r="A203" s="59">
        <v>165</v>
      </c>
      <c r="B203" s="61" t="s">
        <v>201</v>
      </c>
      <c r="C203" s="56" t="s">
        <v>34</v>
      </c>
      <c r="D203" s="62">
        <v>1997</v>
      </c>
      <c r="E203" s="63">
        <v>35.65</v>
      </c>
      <c r="F203" s="63">
        <v>22.51</v>
      </c>
      <c r="G203" s="62">
        <v>1</v>
      </c>
      <c r="H203" s="64">
        <v>43</v>
      </c>
    </row>
    <row r="204" spans="1:8" s="60" customFormat="1" ht="15.75" customHeight="1">
      <c r="A204" s="59">
        <v>166</v>
      </c>
      <c r="B204" s="61" t="s">
        <v>150</v>
      </c>
      <c r="C204" s="56" t="s">
        <v>34</v>
      </c>
      <c r="D204" s="62">
        <v>1997</v>
      </c>
      <c r="E204" s="63">
        <v>341.05</v>
      </c>
      <c r="F204" s="63">
        <v>215.3</v>
      </c>
      <c r="G204" s="62">
        <v>1</v>
      </c>
      <c r="H204" s="64">
        <v>24</v>
      </c>
    </row>
    <row r="205" spans="1:8" s="60" customFormat="1" ht="31.5" customHeight="1">
      <c r="A205" s="59">
        <v>167</v>
      </c>
      <c r="B205" s="61" t="s">
        <v>211</v>
      </c>
      <c r="C205" s="56" t="s">
        <v>34</v>
      </c>
      <c r="D205" s="62">
        <v>1997</v>
      </c>
      <c r="E205" s="63">
        <v>162.84</v>
      </c>
      <c r="F205" s="63">
        <v>99.18</v>
      </c>
      <c r="G205" s="62"/>
      <c r="H205" s="64"/>
    </row>
    <row r="206" spans="1:8" s="60" customFormat="1" ht="15.75" customHeight="1">
      <c r="A206" s="59">
        <v>168</v>
      </c>
      <c r="B206" s="61" t="s">
        <v>210</v>
      </c>
      <c r="C206" s="56" t="s">
        <v>34</v>
      </c>
      <c r="D206" s="62">
        <v>1997</v>
      </c>
      <c r="E206" s="63">
        <v>99.4</v>
      </c>
      <c r="F206" s="63">
        <v>62.75</v>
      </c>
      <c r="G206" s="62"/>
      <c r="H206" s="64"/>
    </row>
    <row r="207" spans="1:8" s="60" customFormat="1" ht="15.75" customHeight="1">
      <c r="A207" s="59">
        <v>169</v>
      </c>
      <c r="B207" s="61" t="s">
        <v>212</v>
      </c>
      <c r="C207" s="56" t="s">
        <v>34</v>
      </c>
      <c r="D207" s="62">
        <v>1997</v>
      </c>
      <c r="E207" s="63">
        <v>70.8</v>
      </c>
      <c r="F207" s="63">
        <v>44.69</v>
      </c>
      <c r="G207" s="62"/>
      <c r="H207" s="64"/>
    </row>
    <row r="208" spans="1:8" s="60" customFormat="1" ht="15.75" customHeight="1">
      <c r="A208" s="59">
        <v>170</v>
      </c>
      <c r="B208" s="61" t="s">
        <v>213</v>
      </c>
      <c r="C208" s="56" t="s">
        <v>34</v>
      </c>
      <c r="D208" s="62">
        <v>1997</v>
      </c>
      <c r="E208" s="63">
        <v>77.25</v>
      </c>
      <c r="F208" s="63">
        <v>48.77</v>
      </c>
      <c r="G208" s="62"/>
      <c r="H208" s="64"/>
    </row>
    <row r="209" spans="1:8" s="60" customFormat="1" ht="15.75" customHeight="1">
      <c r="A209" s="59">
        <v>171</v>
      </c>
      <c r="B209" s="61" t="s">
        <v>214</v>
      </c>
      <c r="C209" s="56" t="s">
        <v>34</v>
      </c>
      <c r="D209" s="62">
        <v>1997</v>
      </c>
      <c r="E209" s="63">
        <v>42.67</v>
      </c>
      <c r="F209" s="63">
        <v>26.94</v>
      </c>
      <c r="G209" s="62"/>
      <c r="H209" s="64"/>
    </row>
    <row r="210" spans="1:8" s="60" customFormat="1" ht="15.75" customHeight="1">
      <c r="A210" s="59">
        <v>172</v>
      </c>
      <c r="B210" s="61" t="s">
        <v>7</v>
      </c>
      <c r="C210" s="56" t="s">
        <v>34</v>
      </c>
      <c r="D210" s="62">
        <v>1997</v>
      </c>
      <c r="E210" s="63">
        <v>41.28</v>
      </c>
      <c r="F210" s="63">
        <v>26.06</v>
      </c>
      <c r="G210" s="62"/>
      <c r="H210" s="64">
        <v>4</v>
      </c>
    </row>
    <row r="211" spans="1:8" s="60" customFormat="1" ht="15.75" customHeight="1">
      <c r="A211" s="59">
        <v>173</v>
      </c>
      <c r="B211" s="61" t="s">
        <v>1</v>
      </c>
      <c r="C211" s="56" t="s">
        <v>35</v>
      </c>
      <c r="D211" s="62">
        <v>1963</v>
      </c>
      <c r="E211" s="63">
        <v>0.66</v>
      </c>
      <c r="F211" s="63">
        <v>0</v>
      </c>
      <c r="G211" s="62">
        <v>1</v>
      </c>
      <c r="H211" s="64">
        <v>25</v>
      </c>
    </row>
    <row r="212" spans="1:10" ht="15.75" customHeight="1">
      <c r="A212" s="4"/>
      <c r="B212" s="30" t="s">
        <v>74</v>
      </c>
      <c r="C212" s="31"/>
      <c r="D212" s="32"/>
      <c r="E212" s="33">
        <f>SUM(E198:E211)</f>
        <v>15887.859999999999</v>
      </c>
      <c r="F212" s="33">
        <f>SUM(F198:F211)</f>
        <v>10468.770000000002</v>
      </c>
      <c r="G212" s="32"/>
      <c r="H212" s="33">
        <f>SUM(H198:H211)</f>
        <v>1286</v>
      </c>
      <c r="J212" s="60"/>
    </row>
    <row r="213" spans="1:8" ht="15.75" customHeight="1">
      <c r="A213" s="380" t="s">
        <v>555</v>
      </c>
      <c r="B213" s="381"/>
      <c r="C213" s="381"/>
      <c r="D213" s="381"/>
      <c r="E213" s="381"/>
      <c r="F213" s="381"/>
      <c r="G213" s="381"/>
      <c r="H213" s="382"/>
    </row>
    <row r="214" spans="1:10" s="60" customFormat="1" ht="36" customHeight="1">
      <c r="A214" s="59">
        <f>SUM(A211+1)</f>
        <v>174</v>
      </c>
      <c r="B214" s="61" t="s">
        <v>565</v>
      </c>
      <c r="C214" s="56" t="s">
        <v>37</v>
      </c>
      <c r="D214" s="62">
        <v>1968</v>
      </c>
      <c r="E214" s="63">
        <v>274.41</v>
      </c>
      <c r="F214" s="63">
        <v>0</v>
      </c>
      <c r="G214" s="62">
        <v>1</v>
      </c>
      <c r="H214" s="64">
        <v>240</v>
      </c>
      <c r="J214" s="18"/>
    </row>
    <row r="215" spans="1:8" s="60" customFormat="1" ht="15.75" customHeight="1">
      <c r="A215" s="59">
        <f>SUM(A214+1)</f>
        <v>175</v>
      </c>
      <c r="B215" s="61" t="s">
        <v>564</v>
      </c>
      <c r="C215" s="56" t="s">
        <v>37</v>
      </c>
      <c r="D215" s="62">
        <v>1968</v>
      </c>
      <c r="E215" s="63">
        <v>706.51</v>
      </c>
      <c r="F215" s="63">
        <v>0</v>
      </c>
      <c r="G215" s="62">
        <v>1</v>
      </c>
      <c r="H215" s="64">
        <v>317.9</v>
      </c>
    </row>
    <row r="216" spans="1:8" s="60" customFormat="1" ht="15.75" customHeight="1">
      <c r="A216" s="59">
        <v>176</v>
      </c>
      <c r="B216" s="61" t="s">
        <v>38</v>
      </c>
      <c r="C216" s="56" t="s">
        <v>37</v>
      </c>
      <c r="D216" s="62">
        <v>1969</v>
      </c>
      <c r="E216" s="63">
        <v>54.14</v>
      </c>
      <c r="F216" s="63">
        <v>0</v>
      </c>
      <c r="G216" s="62">
        <v>1</v>
      </c>
      <c r="H216" s="64">
        <v>18</v>
      </c>
    </row>
    <row r="217" spans="1:8" s="60" customFormat="1" ht="15.75" customHeight="1">
      <c r="A217" s="59">
        <v>177</v>
      </c>
      <c r="B217" s="61" t="s">
        <v>302</v>
      </c>
      <c r="C217" s="56" t="s">
        <v>37</v>
      </c>
      <c r="D217" s="62">
        <v>1988</v>
      </c>
      <c r="E217" s="63">
        <v>646.52</v>
      </c>
      <c r="F217" s="63">
        <v>289.38</v>
      </c>
      <c r="G217" s="62">
        <v>1</v>
      </c>
      <c r="H217" s="64">
        <v>635</v>
      </c>
    </row>
    <row r="218" spans="1:8" s="60" customFormat="1" ht="15.75" customHeight="1">
      <c r="A218" s="59">
        <f>SUM(A217+1)</f>
        <v>178</v>
      </c>
      <c r="B218" s="61" t="s">
        <v>39</v>
      </c>
      <c r="C218" s="56" t="s">
        <v>37</v>
      </c>
      <c r="D218" s="62">
        <v>1992</v>
      </c>
      <c r="E218" s="63">
        <v>160.42</v>
      </c>
      <c r="F218" s="63">
        <v>87.42</v>
      </c>
      <c r="G218" s="62">
        <v>1</v>
      </c>
      <c r="H218" s="64">
        <v>100</v>
      </c>
    </row>
    <row r="219" spans="1:8" s="60" customFormat="1" ht="15.75" customHeight="1">
      <c r="A219" s="59">
        <v>179</v>
      </c>
      <c r="B219" s="61" t="s">
        <v>23</v>
      </c>
      <c r="C219" s="56" t="s">
        <v>37</v>
      </c>
      <c r="D219" s="62">
        <v>1975</v>
      </c>
      <c r="E219" s="63">
        <v>47.18</v>
      </c>
      <c r="F219" s="63">
        <v>0</v>
      </c>
      <c r="G219" s="62"/>
      <c r="H219" s="132" t="s">
        <v>0</v>
      </c>
    </row>
    <row r="220" spans="1:8" s="60" customFormat="1" ht="15.75" customHeight="1">
      <c r="A220" s="59">
        <v>180</v>
      </c>
      <c r="B220" s="61" t="s">
        <v>23</v>
      </c>
      <c r="C220" s="56" t="s">
        <v>37</v>
      </c>
      <c r="D220" s="62">
        <v>1975</v>
      </c>
      <c r="E220" s="63">
        <v>5.08</v>
      </c>
      <c r="F220" s="63">
        <v>0</v>
      </c>
      <c r="G220" s="131"/>
      <c r="H220" s="64"/>
    </row>
    <row r="221" spans="1:8" s="60" customFormat="1" ht="15.75" customHeight="1">
      <c r="A221" s="59">
        <v>181</v>
      </c>
      <c r="B221" s="61" t="s">
        <v>33</v>
      </c>
      <c r="C221" s="56" t="s">
        <v>37</v>
      </c>
      <c r="D221" s="62">
        <v>1993</v>
      </c>
      <c r="E221" s="63">
        <v>2.54</v>
      </c>
      <c r="F221" s="63">
        <v>0</v>
      </c>
      <c r="G221" s="131"/>
      <c r="H221" s="64"/>
    </row>
    <row r="222" spans="1:8" s="60" customFormat="1" ht="15.75" customHeight="1">
      <c r="A222" s="59">
        <f>SUM(A221+1)</f>
        <v>182</v>
      </c>
      <c r="B222" s="61" t="s">
        <v>33</v>
      </c>
      <c r="C222" s="56" t="s">
        <v>37</v>
      </c>
      <c r="D222" s="62">
        <v>1993</v>
      </c>
      <c r="E222" s="63">
        <v>2.54</v>
      </c>
      <c r="F222" s="63">
        <v>0</v>
      </c>
      <c r="G222" s="131"/>
      <c r="H222" s="64"/>
    </row>
    <row r="223" spans="1:8" s="60" customFormat="1" ht="15.75" customHeight="1">
      <c r="A223" s="59">
        <v>183</v>
      </c>
      <c r="B223" s="61" t="s">
        <v>559</v>
      </c>
      <c r="C223" s="56" t="s">
        <v>122</v>
      </c>
      <c r="D223" s="62">
        <v>2007</v>
      </c>
      <c r="E223" s="63">
        <v>91.35</v>
      </c>
      <c r="F223" s="63">
        <v>84.65</v>
      </c>
      <c r="G223" s="131">
        <v>1</v>
      </c>
      <c r="H223" s="64">
        <v>18</v>
      </c>
    </row>
    <row r="224" spans="1:10" ht="15.75" customHeight="1">
      <c r="A224" s="4"/>
      <c r="B224" s="30" t="s">
        <v>74</v>
      </c>
      <c r="C224" s="31"/>
      <c r="D224" s="32"/>
      <c r="E224" s="33">
        <f>SUM(E214:E223)</f>
        <v>1990.69</v>
      </c>
      <c r="F224" s="33">
        <f>SUM(F214:F223)</f>
        <v>461.45000000000005</v>
      </c>
      <c r="G224" s="32"/>
      <c r="H224" s="33">
        <f>SUM(H214:H223)</f>
        <v>1328.9</v>
      </c>
      <c r="J224" s="60"/>
    </row>
    <row r="225" spans="1:8" ht="15.75" customHeight="1">
      <c r="A225" s="4"/>
      <c r="B225" s="398" t="s">
        <v>556</v>
      </c>
      <c r="C225" s="398"/>
      <c r="D225" s="398"/>
      <c r="E225" s="398"/>
      <c r="F225" s="398"/>
      <c r="G225" s="398"/>
      <c r="H225" s="398"/>
    </row>
    <row r="226" spans="1:8" ht="15.75" customHeight="1">
      <c r="A226" s="380" t="s">
        <v>376</v>
      </c>
      <c r="B226" s="381"/>
      <c r="C226" s="381"/>
      <c r="D226" s="381"/>
      <c r="E226" s="381"/>
      <c r="F226" s="381"/>
      <c r="G226" s="381"/>
      <c r="H226" s="382"/>
    </row>
    <row r="227" spans="1:10" s="60" customFormat="1" ht="15.75" customHeight="1">
      <c r="A227" s="59">
        <f>SUM(A223+1)</f>
        <v>184</v>
      </c>
      <c r="B227" s="61" t="s">
        <v>434</v>
      </c>
      <c r="C227" s="56" t="s">
        <v>26</v>
      </c>
      <c r="D227" s="62">
        <v>1983</v>
      </c>
      <c r="E227" s="63">
        <v>17764.92</v>
      </c>
      <c r="F227" s="63">
        <v>5809.69</v>
      </c>
      <c r="G227" s="62">
        <v>2</v>
      </c>
      <c r="H227" s="64">
        <v>1270</v>
      </c>
      <c r="J227" s="18"/>
    </row>
    <row r="228" spans="1:8" s="60" customFormat="1" ht="15.75" customHeight="1">
      <c r="A228" s="59">
        <f>SUM(A227+1)</f>
        <v>185</v>
      </c>
      <c r="B228" s="54" t="s">
        <v>16</v>
      </c>
      <c r="C228" s="55" t="s">
        <v>26</v>
      </c>
      <c r="D228" s="57">
        <v>2000</v>
      </c>
      <c r="E228" s="58">
        <v>23.27</v>
      </c>
      <c r="F228" s="58">
        <v>14.42</v>
      </c>
      <c r="G228" s="57"/>
      <c r="H228" s="59"/>
    </row>
    <row r="229" spans="1:8" s="60" customFormat="1" ht="15.75" customHeight="1">
      <c r="A229" s="59">
        <f>SUM(A228+1)</f>
        <v>186</v>
      </c>
      <c r="B229" s="54" t="s">
        <v>73</v>
      </c>
      <c r="C229" s="55" t="s">
        <v>26</v>
      </c>
      <c r="D229" s="57">
        <v>2001</v>
      </c>
      <c r="E229" s="58">
        <v>33.1</v>
      </c>
      <c r="F229" s="58">
        <v>25.34</v>
      </c>
      <c r="G229" s="57">
        <v>1</v>
      </c>
      <c r="H229" s="59">
        <v>12</v>
      </c>
    </row>
    <row r="230" spans="1:8" s="60" customFormat="1" ht="15.75" customHeight="1">
      <c r="A230" s="59">
        <f>SUM(A229+1)</f>
        <v>187</v>
      </c>
      <c r="B230" s="54" t="s">
        <v>150</v>
      </c>
      <c r="C230" s="55" t="s">
        <v>124</v>
      </c>
      <c r="D230" s="57">
        <v>2007</v>
      </c>
      <c r="E230" s="58">
        <v>43.32</v>
      </c>
      <c r="F230" s="58">
        <v>40.15</v>
      </c>
      <c r="G230" s="57">
        <v>1</v>
      </c>
      <c r="H230" s="59">
        <v>24</v>
      </c>
    </row>
    <row r="231" spans="1:10" ht="15.75" customHeight="1">
      <c r="A231" s="4"/>
      <c r="B231" s="215" t="s">
        <v>74</v>
      </c>
      <c r="C231" s="31"/>
      <c r="D231" s="32"/>
      <c r="E231" s="33">
        <f>SUM(E227:E230)</f>
        <v>17864.609999999997</v>
      </c>
      <c r="F231" s="33">
        <f>SUM(F227:F230)</f>
        <v>5889.599999999999</v>
      </c>
      <c r="G231" s="32"/>
      <c r="H231" s="33">
        <f>SUM(H227:H230)</f>
        <v>1306</v>
      </c>
      <c r="J231" s="60"/>
    </row>
    <row r="232" spans="1:8" ht="15.75" customHeight="1">
      <c r="A232" s="380" t="s">
        <v>377</v>
      </c>
      <c r="B232" s="381"/>
      <c r="C232" s="381"/>
      <c r="D232" s="381"/>
      <c r="E232" s="381"/>
      <c r="F232" s="381"/>
      <c r="G232" s="381"/>
      <c r="H232" s="382"/>
    </row>
    <row r="233" spans="1:10" s="60" customFormat="1" ht="15.75" customHeight="1">
      <c r="A233" s="59">
        <f>SUM(A230+1)</f>
        <v>188</v>
      </c>
      <c r="B233" s="61" t="s">
        <v>434</v>
      </c>
      <c r="C233" s="56" t="s">
        <v>26</v>
      </c>
      <c r="D233" s="62">
        <v>1978</v>
      </c>
      <c r="E233" s="63">
        <v>8342.08</v>
      </c>
      <c r="F233" s="63">
        <v>1753.14</v>
      </c>
      <c r="G233" s="62">
        <v>2</v>
      </c>
      <c r="H233" s="64">
        <v>723.4</v>
      </c>
      <c r="J233" s="18"/>
    </row>
    <row r="234" spans="1:8" s="60" customFormat="1" ht="15.75" customHeight="1">
      <c r="A234" s="59">
        <f>SUM(A233+1)</f>
        <v>189</v>
      </c>
      <c r="B234" s="61" t="s">
        <v>41</v>
      </c>
      <c r="C234" s="56" t="s">
        <v>26</v>
      </c>
      <c r="D234" s="62">
        <v>1991</v>
      </c>
      <c r="E234" s="63">
        <v>151.98</v>
      </c>
      <c r="F234" s="63">
        <v>58.76</v>
      </c>
      <c r="G234" s="62"/>
      <c r="H234" s="64" t="s">
        <v>0</v>
      </c>
    </row>
    <row r="235" spans="1:8" s="60" customFormat="1" ht="15.75" customHeight="1">
      <c r="A235" s="413" t="s">
        <v>671</v>
      </c>
      <c r="B235" s="414"/>
      <c r="C235" s="414"/>
      <c r="D235" s="414"/>
      <c r="E235" s="414"/>
      <c r="F235" s="414"/>
      <c r="G235" s="414"/>
      <c r="H235" s="415"/>
    </row>
    <row r="236" spans="1:8" s="60" customFormat="1" ht="15.75" customHeight="1">
      <c r="A236" s="377" t="s">
        <v>676</v>
      </c>
      <c r="B236" s="378"/>
      <c r="C236" s="378"/>
      <c r="D236" s="378"/>
      <c r="E236" s="378"/>
      <c r="F236" s="378"/>
      <c r="G236" s="378"/>
      <c r="H236" s="379"/>
    </row>
    <row r="237" spans="1:8" s="60" customFormat="1" ht="15.75" customHeight="1">
      <c r="A237" s="59"/>
      <c r="B237" s="61" t="s">
        <v>557</v>
      </c>
      <c r="C237" s="56"/>
      <c r="D237" s="62"/>
      <c r="E237" s="63"/>
      <c r="F237" s="63"/>
      <c r="G237" s="62"/>
      <c r="H237" s="64"/>
    </row>
    <row r="238" spans="1:8" s="60" customFormat="1" ht="15.75" customHeight="1">
      <c r="A238" s="59"/>
      <c r="B238" s="61" t="s">
        <v>74</v>
      </c>
      <c r="C238" s="56"/>
      <c r="D238" s="62"/>
      <c r="E238" s="63"/>
      <c r="F238" s="63"/>
      <c r="G238" s="62"/>
      <c r="H238" s="64"/>
    </row>
    <row r="239" spans="1:8" s="60" customFormat="1" ht="15.75" customHeight="1">
      <c r="A239" s="380" t="s">
        <v>677</v>
      </c>
      <c r="B239" s="381"/>
      <c r="C239" s="381"/>
      <c r="D239" s="381"/>
      <c r="E239" s="381"/>
      <c r="F239" s="381"/>
      <c r="G239" s="381"/>
      <c r="H239" s="382"/>
    </row>
    <row r="240" spans="1:8" s="60" customFormat="1" ht="30.75" customHeight="1">
      <c r="A240" s="132"/>
      <c r="B240" s="56" t="s">
        <v>557</v>
      </c>
      <c r="C240" s="56" t="s">
        <v>435</v>
      </c>
      <c r="D240" s="62">
        <v>1992</v>
      </c>
      <c r="E240" s="63"/>
      <c r="F240" s="63"/>
      <c r="G240" s="62"/>
      <c r="H240" s="132"/>
    </row>
    <row r="241" spans="1:8" s="60" customFormat="1" ht="15.75" customHeight="1">
      <c r="A241" s="377" t="s">
        <v>678</v>
      </c>
      <c r="B241" s="378"/>
      <c r="C241" s="378"/>
      <c r="D241" s="378"/>
      <c r="E241" s="378"/>
      <c r="F241" s="378"/>
      <c r="G241" s="378"/>
      <c r="H241" s="379"/>
    </row>
    <row r="242" spans="1:8" s="60" customFormat="1" ht="33.75" customHeight="1">
      <c r="A242" s="59"/>
      <c r="B242" s="61" t="s">
        <v>557</v>
      </c>
      <c r="C242" s="56" t="s">
        <v>435</v>
      </c>
      <c r="D242" s="62">
        <v>1992</v>
      </c>
      <c r="E242" s="63"/>
      <c r="F242" s="63"/>
      <c r="G242" s="62"/>
      <c r="H242" s="64"/>
    </row>
    <row r="243" spans="1:8" s="60" customFormat="1" ht="15.75" customHeight="1">
      <c r="A243" s="417" t="s">
        <v>573</v>
      </c>
      <c r="B243" s="418"/>
      <c r="C243" s="418"/>
      <c r="D243" s="418"/>
      <c r="E243" s="418"/>
      <c r="F243" s="418"/>
      <c r="G243" s="418"/>
      <c r="H243" s="419"/>
    </row>
    <row r="244" spans="1:8" s="60" customFormat="1" ht="33.75" customHeight="1">
      <c r="A244" s="48"/>
      <c r="B244" s="49" t="s">
        <v>562</v>
      </c>
      <c r="C244" s="50" t="s">
        <v>379</v>
      </c>
      <c r="D244" s="51">
        <v>1988</v>
      </c>
      <c r="E244" s="34">
        <v>2.53</v>
      </c>
      <c r="F244" s="34">
        <v>0</v>
      </c>
      <c r="G244" s="51">
        <v>1</v>
      </c>
      <c r="H244" s="52">
        <v>139</v>
      </c>
    </row>
    <row r="245" spans="1:8" s="60" customFormat="1" ht="45.75" customHeight="1">
      <c r="A245" s="132"/>
      <c r="B245" s="56" t="s">
        <v>572</v>
      </c>
      <c r="C245" s="56" t="s">
        <v>378</v>
      </c>
      <c r="D245" s="62">
        <v>1930</v>
      </c>
      <c r="E245" s="63">
        <v>16.51</v>
      </c>
      <c r="F245" s="63">
        <v>0</v>
      </c>
      <c r="G245" s="62">
        <v>2</v>
      </c>
      <c r="H245" s="132">
        <v>468.3</v>
      </c>
    </row>
    <row r="246" spans="1:8" s="60" customFormat="1" ht="15.75" customHeight="1">
      <c r="A246" s="59"/>
      <c r="B246" s="30" t="s">
        <v>74</v>
      </c>
      <c r="C246" s="56"/>
      <c r="D246" s="62"/>
      <c r="E246" s="14">
        <f>SUM(E243:E245)</f>
        <v>19.040000000000003</v>
      </c>
      <c r="F246" s="14">
        <f>SUM(F243:F245)</f>
        <v>0</v>
      </c>
      <c r="G246" s="13"/>
      <c r="H246" s="14">
        <f>SUM(H243:H245)</f>
        <v>607.3</v>
      </c>
    </row>
    <row r="247" spans="1:8" s="60" customFormat="1" ht="15.75" customHeight="1">
      <c r="A247" s="374" t="s">
        <v>679</v>
      </c>
      <c r="B247" s="375"/>
      <c r="C247" s="375"/>
      <c r="D247" s="375"/>
      <c r="E247" s="375"/>
      <c r="F247" s="375"/>
      <c r="G247" s="375"/>
      <c r="H247" s="376"/>
    </row>
    <row r="248" spans="1:8" s="60" customFormat="1" ht="15.75" customHeight="1">
      <c r="A248" s="59"/>
      <c r="B248" s="61" t="s">
        <v>557</v>
      </c>
      <c r="C248" s="56" t="s">
        <v>26</v>
      </c>
      <c r="D248" s="62">
        <v>1971</v>
      </c>
      <c r="E248" s="63"/>
      <c r="F248" s="63"/>
      <c r="G248" s="62"/>
      <c r="H248" s="64"/>
    </row>
    <row r="249" spans="1:8" s="60" customFormat="1" ht="15.75" customHeight="1">
      <c r="A249" s="59"/>
      <c r="B249" s="30" t="s">
        <v>74</v>
      </c>
      <c r="C249" s="56"/>
      <c r="D249" s="62"/>
      <c r="E249" s="63"/>
      <c r="F249" s="63"/>
      <c r="G249" s="62"/>
      <c r="H249" s="64"/>
    </row>
    <row r="250" spans="1:11" s="60" customFormat="1" ht="24" customHeight="1">
      <c r="A250" s="383" t="s">
        <v>575</v>
      </c>
      <c r="B250" s="384"/>
      <c r="C250" s="384"/>
      <c r="D250" s="384"/>
      <c r="E250" s="384"/>
      <c r="F250" s="384"/>
      <c r="G250" s="384"/>
      <c r="H250" s="385"/>
      <c r="I250" s="18"/>
      <c r="K250" s="18"/>
    </row>
    <row r="251" spans="1:10" ht="15.75" customHeight="1">
      <c r="A251" s="403" t="s">
        <v>540</v>
      </c>
      <c r="B251" s="404"/>
      <c r="C251" s="404"/>
      <c r="D251" s="404"/>
      <c r="E251" s="404"/>
      <c r="F251" s="404"/>
      <c r="G251" s="404"/>
      <c r="H251" s="405"/>
      <c r="J251" s="60"/>
    </row>
    <row r="252" spans="1:11" ht="39" customHeight="1">
      <c r="A252" s="189"/>
      <c r="B252" s="61" t="s">
        <v>576</v>
      </c>
      <c r="C252" s="56" t="s">
        <v>220</v>
      </c>
      <c r="D252" s="62">
        <v>1978</v>
      </c>
      <c r="E252" s="63">
        <v>210.76</v>
      </c>
      <c r="F252" s="63">
        <v>122.83</v>
      </c>
      <c r="G252" s="62">
        <v>1</v>
      </c>
      <c r="H252" s="132">
        <v>153.6</v>
      </c>
      <c r="I252" s="192"/>
      <c r="J252" s="60"/>
      <c r="K252" s="192"/>
    </row>
    <row r="253" spans="1:10" s="192" customFormat="1" ht="33" customHeight="1">
      <c r="A253" s="189"/>
      <c r="B253" s="61" t="s">
        <v>201</v>
      </c>
      <c r="C253" s="56" t="s">
        <v>220</v>
      </c>
      <c r="D253" s="62">
        <v>1979</v>
      </c>
      <c r="E253" s="63">
        <v>221.54</v>
      </c>
      <c r="F253" s="63">
        <v>105.26</v>
      </c>
      <c r="G253" s="62">
        <v>1</v>
      </c>
      <c r="H253" s="132">
        <v>257.8</v>
      </c>
      <c r="J253" s="60"/>
    </row>
    <row r="254" spans="1:10" s="192" customFormat="1" ht="30.75" customHeight="1">
      <c r="A254" s="189"/>
      <c r="B254" s="61" t="s">
        <v>64</v>
      </c>
      <c r="C254" s="56" t="s">
        <v>220</v>
      </c>
      <c r="D254" s="62">
        <v>1984</v>
      </c>
      <c r="E254" s="63">
        <v>64.62</v>
      </c>
      <c r="F254" s="63">
        <v>3.01</v>
      </c>
      <c r="G254" s="62">
        <v>1</v>
      </c>
      <c r="H254" s="132">
        <v>107</v>
      </c>
      <c r="J254" s="18"/>
    </row>
    <row r="255" spans="1:10" s="192" customFormat="1" ht="30.75" customHeight="1">
      <c r="A255" s="189"/>
      <c r="B255" s="61" t="s">
        <v>580</v>
      </c>
      <c r="C255" s="56" t="s">
        <v>223</v>
      </c>
      <c r="D255" s="62">
        <v>1970</v>
      </c>
      <c r="E255" s="63">
        <v>1125.55</v>
      </c>
      <c r="F255" s="63">
        <v>499.26</v>
      </c>
      <c r="G255" s="62">
        <v>1</v>
      </c>
      <c r="H255" s="132">
        <v>289.2</v>
      </c>
      <c r="J255" s="18"/>
    </row>
    <row r="256" spans="1:8" s="192" customFormat="1" ht="35.25" customHeight="1">
      <c r="A256" s="189"/>
      <c r="B256" s="61" t="s">
        <v>578</v>
      </c>
      <c r="C256" s="56" t="s">
        <v>224</v>
      </c>
      <c r="D256" s="62">
        <v>1980</v>
      </c>
      <c r="E256" s="63">
        <v>226.84</v>
      </c>
      <c r="F256" s="63">
        <v>45.22</v>
      </c>
      <c r="G256" s="62">
        <v>1</v>
      </c>
      <c r="H256" s="132">
        <v>78.7</v>
      </c>
    </row>
    <row r="257" spans="1:8" s="192" customFormat="1" ht="30.75" customHeight="1">
      <c r="A257" s="189"/>
      <c r="B257" s="61" t="s">
        <v>579</v>
      </c>
      <c r="C257" s="56" t="s">
        <v>26</v>
      </c>
      <c r="D257" s="62">
        <v>1985</v>
      </c>
      <c r="E257" s="63">
        <v>106.49</v>
      </c>
      <c r="F257" s="63">
        <v>34.06</v>
      </c>
      <c r="G257" s="62">
        <v>1</v>
      </c>
      <c r="H257" s="132">
        <v>100.4</v>
      </c>
    </row>
    <row r="258" spans="1:8" s="192" customFormat="1" ht="30.75" customHeight="1">
      <c r="A258" s="189"/>
      <c r="B258" s="61" t="s">
        <v>577</v>
      </c>
      <c r="C258" s="56" t="s">
        <v>225</v>
      </c>
      <c r="D258" s="62">
        <v>1994</v>
      </c>
      <c r="E258" s="63">
        <v>2.15</v>
      </c>
      <c r="F258" s="63">
        <v>0.99</v>
      </c>
      <c r="G258" s="62">
        <v>1</v>
      </c>
      <c r="H258" s="132">
        <v>57.5</v>
      </c>
    </row>
    <row r="259" spans="1:8" s="192" customFormat="1" ht="30.75" customHeight="1">
      <c r="A259" s="189"/>
      <c r="B259" s="61" t="s">
        <v>48</v>
      </c>
      <c r="C259" s="56" t="s">
        <v>226</v>
      </c>
      <c r="D259" s="62">
        <v>1969</v>
      </c>
      <c r="E259" s="63">
        <v>484.48</v>
      </c>
      <c r="F259" s="63">
        <v>156.17</v>
      </c>
      <c r="G259" s="62">
        <v>1</v>
      </c>
      <c r="H259" s="132">
        <v>292.2</v>
      </c>
    </row>
    <row r="260" spans="1:8" s="192" customFormat="1" ht="30.75" customHeight="1">
      <c r="A260" s="189"/>
      <c r="B260" s="61" t="s">
        <v>66</v>
      </c>
      <c r="C260" s="56" t="s">
        <v>227</v>
      </c>
      <c r="D260" s="62">
        <v>1970</v>
      </c>
      <c r="E260" s="63">
        <v>203.15</v>
      </c>
      <c r="F260" s="63">
        <v>0</v>
      </c>
      <c r="G260" s="62"/>
      <c r="H260" s="132"/>
    </row>
    <row r="261" spans="1:8" s="192" customFormat="1" ht="33" customHeight="1">
      <c r="A261" s="189"/>
      <c r="B261" s="61" t="s">
        <v>66</v>
      </c>
      <c r="C261" s="56" t="s">
        <v>226</v>
      </c>
      <c r="D261" s="62">
        <v>1972</v>
      </c>
      <c r="E261" s="63">
        <v>125.97</v>
      </c>
      <c r="F261" s="63">
        <v>0</v>
      </c>
      <c r="G261" s="62"/>
      <c r="H261" s="132"/>
    </row>
    <row r="262" spans="1:8" s="192" customFormat="1" ht="31.5" customHeight="1">
      <c r="A262" s="189"/>
      <c r="B262" s="61" t="s">
        <v>66</v>
      </c>
      <c r="C262" s="56" t="s">
        <v>220</v>
      </c>
      <c r="D262" s="62">
        <v>1975</v>
      </c>
      <c r="E262" s="63">
        <v>104.68</v>
      </c>
      <c r="F262" s="63">
        <v>0</v>
      </c>
      <c r="G262" s="62"/>
      <c r="H262" s="132"/>
    </row>
    <row r="263" spans="1:8" s="192" customFormat="1" ht="31.5" customHeight="1">
      <c r="A263" s="189"/>
      <c r="B263" s="61" t="s">
        <v>66</v>
      </c>
      <c r="C263" s="56" t="s">
        <v>228</v>
      </c>
      <c r="D263" s="62">
        <v>1990</v>
      </c>
      <c r="E263" s="63">
        <v>20.7</v>
      </c>
      <c r="F263" s="63">
        <v>0</v>
      </c>
      <c r="G263" s="62"/>
      <c r="H263" s="132"/>
    </row>
    <row r="264" spans="1:8" s="192" customFormat="1" ht="31.5" customHeight="1">
      <c r="A264" s="189"/>
      <c r="B264" s="61" t="s">
        <v>109</v>
      </c>
      <c r="C264" s="56" t="s">
        <v>59</v>
      </c>
      <c r="D264" s="62">
        <v>1988</v>
      </c>
      <c r="E264" s="63">
        <v>5.05</v>
      </c>
      <c r="F264" s="194">
        <v>2.71</v>
      </c>
      <c r="G264" s="62">
        <v>1</v>
      </c>
      <c r="H264" s="132">
        <v>195</v>
      </c>
    </row>
    <row r="265" spans="1:8" s="192" customFormat="1" ht="15.75" customHeight="1">
      <c r="A265" s="189"/>
      <c r="B265" s="180" t="s">
        <v>98</v>
      </c>
      <c r="C265" s="148" t="s">
        <v>205</v>
      </c>
      <c r="D265" s="188">
        <v>2001</v>
      </c>
      <c r="E265" s="184">
        <v>195.04</v>
      </c>
      <c r="F265" s="184">
        <v>82.89</v>
      </c>
      <c r="G265" s="188">
        <v>1</v>
      </c>
      <c r="H265" s="189">
        <v>100</v>
      </c>
    </row>
    <row r="266" spans="1:8" s="192" customFormat="1" ht="30.75" customHeight="1">
      <c r="A266" s="189"/>
      <c r="B266" s="180" t="s">
        <v>67</v>
      </c>
      <c r="C266" s="148" t="s">
        <v>229</v>
      </c>
      <c r="D266" s="188">
        <v>2001</v>
      </c>
      <c r="E266" s="184">
        <v>50.97</v>
      </c>
      <c r="F266" s="184">
        <v>50.97</v>
      </c>
      <c r="G266" s="188"/>
      <c r="H266" s="189"/>
    </row>
    <row r="267" spans="1:8" s="192" customFormat="1" ht="33" customHeight="1">
      <c r="A267" s="189"/>
      <c r="B267" s="180" t="s">
        <v>519</v>
      </c>
      <c r="C267" s="148" t="s">
        <v>230</v>
      </c>
      <c r="D267" s="188">
        <v>2001</v>
      </c>
      <c r="E267" s="184">
        <v>17</v>
      </c>
      <c r="F267" s="184">
        <v>17</v>
      </c>
      <c r="G267" s="188"/>
      <c r="H267" s="189"/>
    </row>
    <row r="268" spans="1:8" s="192" customFormat="1" ht="31.5" customHeight="1">
      <c r="A268" s="189"/>
      <c r="B268" s="180" t="s">
        <v>68</v>
      </c>
      <c r="C268" s="148" t="s">
        <v>231</v>
      </c>
      <c r="D268" s="188">
        <v>2001</v>
      </c>
      <c r="E268" s="184">
        <v>10.2</v>
      </c>
      <c r="F268" s="184">
        <v>10.2</v>
      </c>
      <c r="G268" s="188"/>
      <c r="H268" s="189"/>
    </row>
    <row r="269" spans="1:8" s="192" customFormat="1" ht="31.5" customHeight="1">
      <c r="A269" s="189"/>
      <c r="B269" s="180" t="s">
        <v>305</v>
      </c>
      <c r="C269" s="148" t="s">
        <v>231</v>
      </c>
      <c r="D269" s="188">
        <v>2001</v>
      </c>
      <c r="E269" s="184">
        <v>5</v>
      </c>
      <c r="F269" s="184">
        <v>5</v>
      </c>
      <c r="G269" s="188"/>
      <c r="H269" s="189"/>
    </row>
    <row r="270" spans="1:8" s="192" customFormat="1" ht="30.75" customHeight="1">
      <c r="A270" s="189"/>
      <c r="B270" s="180" t="s">
        <v>306</v>
      </c>
      <c r="C270" s="148" t="s">
        <v>231</v>
      </c>
      <c r="D270" s="188">
        <v>2001</v>
      </c>
      <c r="E270" s="184">
        <v>3</v>
      </c>
      <c r="F270" s="184">
        <v>3</v>
      </c>
      <c r="G270" s="188"/>
      <c r="H270" s="189"/>
    </row>
    <row r="271" spans="1:8" s="192" customFormat="1" ht="30.75" customHeight="1">
      <c r="A271" s="189"/>
      <c r="B271" s="180" t="s">
        <v>520</v>
      </c>
      <c r="C271" s="148" t="s">
        <v>331</v>
      </c>
      <c r="D271" s="188">
        <v>1988</v>
      </c>
      <c r="E271" s="184">
        <v>388.77</v>
      </c>
      <c r="F271" s="184">
        <v>159.63</v>
      </c>
      <c r="G271" s="188"/>
      <c r="H271" s="189">
        <v>54</v>
      </c>
    </row>
    <row r="272" spans="1:8" s="192" customFormat="1" ht="15.75" customHeight="1">
      <c r="A272" s="189"/>
      <c r="B272" s="180" t="s">
        <v>508</v>
      </c>
      <c r="C272" s="148" t="s">
        <v>26</v>
      </c>
      <c r="D272" s="188">
        <v>1992</v>
      </c>
      <c r="E272" s="184">
        <v>1512.99</v>
      </c>
      <c r="F272" s="184">
        <v>415.19</v>
      </c>
      <c r="G272" s="188"/>
      <c r="H272" s="189">
        <v>1200</v>
      </c>
    </row>
    <row r="273" spans="1:8" s="192" customFormat="1" ht="36.75" customHeight="1">
      <c r="A273" s="189"/>
      <c r="B273" s="180" t="s">
        <v>509</v>
      </c>
      <c r="C273" s="148" t="s">
        <v>26</v>
      </c>
      <c r="D273" s="188">
        <v>1992</v>
      </c>
      <c r="E273" s="184">
        <v>273.26</v>
      </c>
      <c r="F273" s="184">
        <v>64.99</v>
      </c>
      <c r="G273" s="188"/>
      <c r="H273" s="189"/>
    </row>
    <row r="274" spans="1:8" s="192" customFormat="1" ht="15.75" customHeight="1">
      <c r="A274" s="189"/>
      <c r="B274" s="180" t="s">
        <v>66</v>
      </c>
      <c r="C274" s="148" t="s">
        <v>26</v>
      </c>
      <c r="D274" s="188">
        <v>1993</v>
      </c>
      <c r="E274" s="184">
        <v>8.04</v>
      </c>
      <c r="F274" s="184">
        <v>1.1</v>
      </c>
      <c r="G274" s="188"/>
      <c r="H274" s="189">
        <v>5</v>
      </c>
    </row>
    <row r="275" spans="1:8" s="192" customFormat="1" ht="15.75" customHeight="1">
      <c r="A275" s="189"/>
      <c r="B275" s="180" t="s">
        <v>83</v>
      </c>
      <c r="C275" s="148" t="s">
        <v>26</v>
      </c>
      <c r="D275" s="188">
        <v>1988</v>
      </c>
      <c r="E275" s="184">
        <v>129.97</v>
      </c>
      <c r="F275" s="184">
        <v>24.84</v>
      </c>
      <c r="G275" s="188"/>
      <c r="H275" s="189"/>
    </row>
    <row r="276" spans="1:8" s="192" customFormat="1" ht="15.75" customHeight="1">
      <c r="A276" s="189"/>
      <c r="B276" s="180" t="s">
        <v>84</v>
      </c>
      <c r="C276" s="148" t="s">
        <v>125</v>
      </c>
      <c r="D276" s="188">
        <v>1988</v>
      </c>
      <c r="E276" s="184">
        <v>79.99</v>
      </c>
      <c r="F276" s="184">
        <v>2.95</v>
      </c>
      <c r="G276" s="188"/>
      <c r="H276" s="189" t="s">
        <v>0</v>
      </c>
    </row>
    <row r="277" spans="1:8" s="192" customFormat="1" ht="15.75" customHeight="1">
      <c r="A277" s="189"/>
      <c r="B277" s="180" t="s">
        <v>221</v>
      </c>
      <c r="C277" s="148" t="s">
        <v>125</v>
      </c>
      <c r="D277" s="188">
        <v>1988</v>
      </c>
      <c r="E277" s="184">
        <v>41.37</v>
      </c>
      <c r="F277" s="184">
        <v>17.87</v>
      </c>
      <c r="G277" s="188"/>
      <c r="H277" s="189"/>
    </row>
    <row r="278" spans="1:8" s="192" customFormat="1" ht="32.25" customHeight="1">
      <c r="A278" s="189"/>
      <c r="B278" s="180" t="s">
        <v>521</v>
      </c>
      <c r="C278" s="148" t="s">
        <v>26</v>
      </c>
      <c r="D278" s="188">
        <v>1988</v>
      </c>
      <c r="E278" s="184">
        <v>966.79</v>
      </c>
      <c r="F278" s="184">
        <v>255.78</v>
      </c>
      <c r="G278" s="188"/>
      <c r="H278" s="189"/>
    </row>
    <row r="279" spans="1:8" s="192" customFormat="1" ht="15.75" customHeight="1">
      <c r="A279" s="189"/>
      <c r="B279" s="180" t="s">
        <v>307</v>
      </c>
      <c r="C279" s="148" t="s">
        <v>26</v>
      </c>
      <c r="D279" s="188">
        <v>1988</v>
      </c>
      <c r="E279" s="184">
        <v>24.13</v>
      </c>
      <c r="F279" s="184">
        <v>0</v>
      </c>
      <c r="G279" s="188"/>
      <c r="H279" s="189"/>
    </row>
    <row r="280" spans="1:8" s="192" customFormat="1" ht="36.75" customHeight="1">
      <c r="A280" s="189"/>
      <c r="B280" s="180" t="s">
        <v>222</v>
      </c>
      <c r="C280" s="148" t="s">
        <v>507</v>
      </c>
      <c r="D280" s="188">
        <v>2001</v>
      </c>
      <c r="E280" s="184">
        <v>62.3</v>
      </c>
      <c r="F280" s="184">
        <v>62.3</v>
      </c>
      <c r="G280" s="188"/>
      <c r="H280" s="195"/>
    </row>
    <row r="281" spans="1:8" s="192" customFormat="1" ht="48.75" customHeight="1">
      <c r="A281" s="189"/>
      <c r="B281" s="180" t="s">
        <v>522</v>
      </c>
      <c r="C281" s="148" t="s">
        <v>232</v>
      </c>
      <c r="D281" s="188">
        <v>1974</v>
      </c>
      <c r="E281" s="184">
        <v>18.11</v>
      </c>
      <c r="F281" s="184">
        <v>13.26</v>
      </c>
      <c r="G281" s="188"/>
      <c r="H281" s="189"/>
    </row>
    <row r="282" spans="1:8" s="192" customFormat="1" ht="33" customHeight="1">
      <c r="A282" s="189"/>
      <c r="B282" s="180" t="s">
        <v>308</v>
      </c>
      <c r="C282" s="148" t="s">
        <v>231</v>
      </c>
      <c r="D282" s="188">
        <v>2005</v>
      </c>
      <c r="E282" s="184">
        <v>46</v>
      </c>
      <c r="F282" s="184">
        <v>46</v>
      </c>
      <c r="G282" s="188"/>
      <c r="H282" s="189"/>
    </row>
    <row r="283" spans="1:8" s="192" customFormat="1" ht="31.5" customHeight="1">
      <c r="A283" s="189"/>
      <c r="B283" s="180" t="s">
        <v>216</v>
      </c>
      <c r="C283" s="148" t="s">
        <v>26</v>
      </c>
      <c r="D283" s="188">
        <v>2004</v>
      </c>
      <c r="E283" s="184">
        <v>4.11</v>
      </c>
      <c r="F283" s="184">
        <v>0.98</v>
      </c>
      <c r="G283" s="188">
        <v>1</v>
      </c>
      <c r="H283" s="189">
        <v>12</v>
      </c>
    </row>
    <row r="284" spans="1:8" s="192" customFormat="1" ht="15.75" customHeight="1">
      <c r="A284" s="189"/>
      <c r="B284" s="180" t="s">
        <v>110</v>
      </c>
      <c r="C284" s="148" t="s">
        <v>59</v>
      </c>
      <c r="D284" s="188">
        <v>1988</v>
      </c>
      <c r="E284" s="184">
        <v>380.47</v>
      </c>
      <c r="F284" s="184">
        <v>139.67</v>
      </c>
      <c r="G284" s="188">
        <v>1</v>
      </c>
      <c r="H284" s="189">
        <v>90.6</v>
      </c>
    </row>
    <row r="285" spans="1:11" s="192" customFormat="1" ht="44.25" customHeight="1">
      <c r="A285" s="5"/>
      <c r="B285" s="66" t="s">
        <v>154</v>
      </c>
      <c r="C285" s="67" t="s">
        <v>411</v>
      </c>
      <c r="D285" s="6">
        <v>2003</v>
      </c>
      <c r="E285" s="7"/>
      <c r="F285" s="7"/>
      <c r="G285" s="6"/>
      <c r="H285" s="5">
        <v>438.8</v>
      </c>
      <c r="I285" s="65"/>
      <c r="K285" s="65"/>
    </row>
    <row r="286" spans="1:17" s="68" customFormat="1" ht="47.25" customHeight="1">
      <c r="A286" s="189"/>
      <c r="B286" s="180" t="s">
        <v>523</v>
      </c>
      <c r="C286" s="148" t="s">
        <v>420</v>
      </c>
      <c r="D286" s="188">
        <v>1988</v>
      </c>
      <c r="E286" s="184">
        <v>7.85</v>
      </c>
      <c r="F286" s="184">
        <v>0</v>
      </c>
      <c r="G286" s="188"/>
      <c r="H286" s="189">
        <v>18.12</v>
      </c>
      <c r="I286" s="192"/>
      <c r="J286" s="192"/>
      <c r="K286" s="192"/>
      <c r="L286" s="65"/>
      <c r="M286" s="65"/>
      <c r="N286" s="65"/>
      <c r="O286" s="65"/>
      <c r="P286" s="65"/>
      <c r="Q286" s="65"/>
    </row>
    <row r="287" spans="1:8" s="192" customFormat="1" ht="39.75" customHeight="1">
      <c r="A287" s="189"/>
      <c r="B287" s="180" t="s">
        <v>525</v>
      </c>
      <c r="C287" s="148" t="s">
        <v>420</v>
      </c>
      <c r="D287" s="188">
        <v>1991</v>
      </c>
      <c r="E287" s="184">
        <v>43.41</v>
      </c>
      <c r="F287" s="184">
        <v>4.94</v>
      </c>
      <c r="G287" s="188"/>
      <c r="H287" s="189">
        <v>20.6</v>
      </c>
    </row>
    <row r="288" spans="1:8" s="192" customFormat="1" ht="30" customHeight="1">
      <c r="A288" s="189"/>
      <c r="B288" s="180" t="s">
        <v>524</v>
      </c>
      <c r="C288" s="148" t="s">
        <v>423</v>
      </c>
      <c r="D288" s="188">
        <v>1999</v>
      </c>
      <c r="E288" s="184">
        <v>55.21</v>
      </c>
      <c r="F288" s="184">
        <v>23.95</v>
      </c>
      <c r="G288" s="188"/>
      <c r="H288" s="189">
        <v>5.66</v>
      </c>
    </row>
    <row r="289" spans="1:10" s="192" customFormat="1" ht="52.5" customHeight="1">
      <c r="A289" s="189"/>
      <c r="B289" s="180" t="s">
        <v>517</v>
      </c>
      <c r="C289" s="148" t="s">
        <v>421</v>
      </c>
      <c r="D289" s="188">
        <v>1982</v>
      </c>
      <c r="E289" s="184">
        <v>8.32</v>
      </c>
      <c r="F289" s="184">
        <v>0</v>
      </c>
      <c r="G289" s="188"/>
      <c r="H289" s="189">
        <v>50.21</v>
      </c>
      <c r="J289" s="65"/>
    </row>
    <row r="290" spans="1:8" s="192" customFormat="1" ht="58.5" customHeight="1">
      <c r="A290" s="189"/>
      <c r="B290" s="180" t="s">
        <v>517</v>
      </c>
      <c r="C290" s="148" t="s">
        <v>422</v>
      </c>
      <c r="D290" s="188">
        <v>1984</v>
      </c>
      <c r="E290" s="184">
        <v>22.79</v>
      </c>
      <c r="F290" s="184">
        <v>0</v>
      </c>
      <c r="G290" s="188"/>
      <c r="H290" s="189">
        <v>64.38</v>
      </c>
    </row>
    <row r="291" spans="1:8" s="192" customFormat="1" ht="45" customHeight="1">
      <c r="A291" s="189"/>
      <c r="B291" s="180" t="s">
        <v>517</v>
      </c>
      <c r="C291" s="148" t="s">
        <v>233</v>
      </c>
      <c r="D291" s="188">
        <v>1980</v>
      </c>
      <c r="E291" s="184">
        <v>19.44</v>
      </c>
      <c r="F291" s="184">
        <v>0</v>
      </c>
      <c r="G291" s="188"/>
      <c r="H291" s="189">
        <v>46.52</v>
      </c>
    </row>
    <row r="292" spans="1:8" s="192" customFormat="1" ht="36" customHeight="1">
      <c r="A292" s="189"/>
      <c r="B292" s="180" t="s">
        <v>518</v>
      </c>
      <c r="C292" s="148" t="s">
        <v>234</v>
      </c>
      <c r="D292" s="188">
        <v>1974</v>
      </c>
      <c r="E292" s="184">
        <v>194.44</v>
      </c>
      <c r="F292" s="184">
        <v>0</v>
      </c>
      <c r="G292" s="188"/>
      <c r="H292" s="189"/>
    </row>
    <row r="293" spans="1:8" s="192" customFormat="1" ht="34.5" customHeight="1">
      <c r="A293" s="189"/>
      <c r="B293" s="180" t="s">
        <v>517</v>
      </c>
      <c r="C293" s="148" t="s">
        <v>235</v>
      </c>
      <c r="D293" s="188">
        <v>1992</v>
      </c>
      <c r="E293" s="184">
        <v>97.22</v>
      </c>
      <c r="F293" s="184">
        <v>0</v>
      </c>
      <c r="G293" s="188"/>
      <c r="H293" s="189"/>
    </row>
    <row r="294" spans="1:8" s="192" customFormat="1" ht="47.25" customHeight="1">
      <c r="A294" s="189"/>
      <c r="B294" s="180" t="s">
        <v>517</v>
      </c>
      <c r="C294" s="148" t="s">
        <v>581</v>
      </c>
      <c r="D294" s="188">
        <v>1985</v>
      </c>
      <c r="E294" s="184">
        <v>4.45</v>
      </c>
      <c r="F294" s="184">
        <v>1.31</v>
      </c>
      <c r="G294" s="188"/>
      <c r="H294" s="189">
        <v>27.26</v>
      </c>
    </row>
    <row r="295" spans="1:8" s="192" customFormat="1" ht="48" customHeight="1">
      <c r="A295" s="189"/>
      <c r="B295" s="180" t="s">
        <v>517</v>
      </c>
      <c r="C295" s="148" t="s">
        <v>220</v>
      </c>
      <c r="D295" s="188">
        <v>1988</v>
      </c>
      <c r="E295" s="184">
        <v>9.41</v>
      </c>
      <c r="F295" s="184">
        <v>0</v>
      </c>
      <c r="G295" s="188"/>
      <c r="H295" s="189">
        <v>9.97</v>
      </c>
    </row>
    <row r="296" spans="1:8" s="192" customFormat="1" ht="33.75" customHeight="1">
      <c r="A296" s="189"/>
      <c r="B296" s="180" t="s">
        <v>517</v>
      </c>
      <c r="C296" s="148" t="s">
        <v>236</v>
      </c>
      <c r="D296" s="188">
        <v>1999</v>
      </c>
      <c r="E296" s="184">
        <v>226.28</v>
      </c>
      <c r="F296" s="184">
        <v>97.46</v>
      </c>
      <c r="G296" s="188"/>
      <c r="H296" s="189">
        <v>46.52</v>
      </c>
    </row>
    <row r="297" spans="1:8" s="192" customFormat="1" ht="49.5" customHeight="1">
      <c r="A297" s="189"/>
      <c r="B297" s="180" t="s">
        <v>518</v>
      </c>
      <c r="C297" s="148" t="s">
        <v>408</v>
      </c>
      <c r="D297" s="188">
        <v>1986</v>
      </c>
      <c r="E297" s="184">
        <v>30.08</v>
      </c>
      <c r="F297" s="184">
        <v>0</v>
      </c>
      <c r="G297" s="188"/>
      <c r="H297" s="189">
        <v>41.81</v>
      </c>
    </row>
    <row r="298" spans="1:8" s="192" customFormat="1" ht="46.5" customHeight="1">
      <c r="A298" s="189"/>
      <c r="B298" s="180" t="s">
        <v>517</v>
      </c>
      <c r="C298" s="148" t="s">
        <v>424</v>
      </c>
      <c r="D298" s="188">
        <v>1979</v>
      </c>
      <c r="E298" s="184">
        <v>3.14</v>
      </c>
      <c r="F298" s="184">
        <v>0</v>
      </c>
      <c r="G298" s="188"/>
      <c r="H298" s="189">
        <v>46.57</v>
      </c>
    </row>
    <row r="299" spans="1:8" s="192" customFormat="1" ht="45.75" customHeight="1">
      <c r="A299" s="189"/>
      <c r="B299" s="180" t="s">
        <v>518</v>
      </c>
      <c r="C299" s="148" t="s">
        <v>425</v>
      </c>
      <c r="D299" s="188">
        <v>1992</v>
      </c>
      <c r="E299" s="184">
        <v>1.03</v>
      </c>
      <c r="F299" s="184">
        <v>0.16</v>
      </c>
      <c r="G299" s="188"/>
      <c r="H299" s="189">
        <v>9.81</v>
      </c>
    </row>
    <row r="300" spans="1:8" s="192" customFormat="1" ht="39" customHeight="1">
      <c r="A300" s="189"/>
      <c r="B300" s="180" t="s">
        <v>518</v>
      </c>
      <c r="C300" s="148" t="s">
        <v>426</v>
      </c>
      <c r="D300" s="188">
        <v>1982</v>
      </c>
      <c r="E300" s="184">
        <v>3.88</v>
      </c>
      <c r="F300" s="184">
        <v>0</v>
      </c>
      <c r="G300" s="188"/>
      <c r="H300" s="189">
        <v>9.81</v>
      </c>
    </row>
    <row r="301" spans="1:8" s="192" customFormat="1" ht="44.25" customHeight="1">
      <c r="A301" s="189"/>
      <c r="B301" s="180" t="s">
        <v>518</v>
      </c>
      <c r="C301" s="148" t="s">
        <v>427</v>
      </c>
      <c r="D301" s="188">
        <v>1997</v>
      </c>
      <c r="E301" s="184">
        <v>1.54</v>
      </c>
      <c r="F301" s="184">
        <v>0.54</v>
      </c>
      <c r="G301" s="188"/>
      <c r="H301" s="189">
        <v>4</v>
      </c>
    </row>
    <row r="302" spans="1:8" s="192" customFormat="1" ht="39.75" customHeight="1">
      <c r="A302" s="189"/>
      <c r="B302" s="180" t="s">
        <v>517</v>
      </c>
      <c r="C302" s="148" t="s">
        <v>428</v>
      </c>
      <c r="D302" s="188">
        <v>1991</v>
      </c>
      <c r="E302" s="184">
        <v>80.89</v>
      </c>
      <c r="F302" s="184">
        <v>9.2</v>
      </c>
      <c r="G302" s="188"/>
      <c r="H302" s="189">
        <v>10.65</v>
      </c>
    </row>
    <row r="303" spans="1:8" s="192" customFormat="1" ht="47.25" customHeight="1">
      <c r="A303" s="189"/>
      <c r="B303" s="180" t="s">
        <v>518</v>
      </c>
      <c r="C303" s="148" t="s">
        <v>381</v>
      </c>
      <c r="D303" s="188">
        <v>1985</v>
      </c>
      <c r="E303" s="184">
        <v>3.18</v>
      </c>
      <c r="F303" s="184">
        <v>0</v>
      </c>
      <c r="G303" s="188"/>
      <c r="H303" s="189">
        <v>11.48</v>
      </c>
    </row>
    <row r="304" spans="1:8" s="192" customFormat="1" ht="46.5" customHeight="1">
      <c r="A304" s="189"/>
      <c r="B304" s="180" t="s">
        <v>518</v>
      </c>
      <c r="C304" s="148" t="s">
        <v>407</v>
      </c>
      <c r="D304" s="188">
        <v>1984</v>
      </c>
      <c r="E304" s="184">
        <v>11.77</v>
      </c>
      <c r="F304" s="184">
        <v>0</v>
      </c>
      <c r="G304" s="188"/>
      <c r="H304" s="189">
        <v>42.31</v>
      </c>
    </row>
    <row r="305" spans="1:8" s="192" customFormat="1" ht="45" customHeight="1">
      <c r="A305" s="189"/>
      <c r="B305" s="180" t="s">
        <v>582</v>
      </c>
      <c r="C305" s="148" t="s">
        <v>583</v>
      </c>
      <c r="D305" s="188">
        <v>1992</v>
      </c>
      <c r="E305" s="184">
        <v>25.21</v>
      </c>
      <c r="F305" s="184">
        <v>3.88</v>
      </c>
      <c r="G305" s="188"/>
      <c r="H305" s="189">
        <v>75.87</v>
      </c>
    </row>
    <row r="306" spans="1:8" s="192" customFormat="1" ht="45.75" customHeight="1">
      <c r="A306" s="189"/>
      <c r="B306" s="180" t="s">
        <v>584</v>
      </c>
      <c r="C306" s="148" t="s">
        <v>585</v>
      </c>
      <c r="D306" s="188">
        <v>1985</v>
      </c>
      <c r="E306" s="184">
        <v>6.14</v>
      </c>
      <c r="F306" s="184">
        <v>0</v>
      </c>
      <c r="G306" s="188"/>
      <c r="H306" s="189">
        <v>59.26</v>
      </c>
    </row>
    <row r="307" spans="1:8" s="192" customFormat="1" ht="63" customHeight="1">
      <c r="A307" s="189"/>
      <c r="B307" s="180" t="s">
        <v>518</v>
      </c>
      <c r="C307" s="148" t="s">
        <v>429</v>
      </c>
      <c r="D307" s="188">
        <v>1971</v>
      </c>
      <c r="E307" s="184">
        <v>59.21</v>
      </c>
      <c r="F307" s="184">
        <v>0</v>
      </c>
      <c r="G307" s="188"/>
      <c r="H307" s="189">
        <v>10.65</v>
      </c>
    </row>
    <row r="308" spans="1:8" s="192" customFormat="1" ht="63.75" customHeight="1">
      <c r="A308" s="189"/>
      <c r="B308" s="180" t="s">
        <v>518</v>
      </c>
      <c r="C308" s="148" t="s">
        <v>430</v>
      </c>
      <c r="D308" s="188">
        <v>1983</v>
      </c>
      <c r="E308" s="184">
        <v>106.61</v>
      </c>
      <c r="F308" s="184">
        <v>0</v>
      </c>
      <c r="G308" s="188"/>
      <c r="H308" s="189">
        <v>50.93</v>
      </c>
    </row>
    <row r="309" spans="1:8" s="192" customFormat="1" ht="51.75" customHeight="1">
      <c r="A309" s="189"/>
      <c r="B309" s="180" t="s">
        <v>586</v>
      </c>
      <c r="C309" s="148" t="s">
        <v>227</v>
      </c>
      <c r="D309" s="188">
        <v>1983</v>
      </c>
      <c r="E309" s="184">
        <v>66.72</v>
      </c>
      <c r="F309" s="184">
        <v>0</v>
      </c>
      <c r="G309" s="188"/>
      <c r="H309" s="189">
        <v>12.31</v>
      </c>
    </row>
    <row r="310" spans="1:8" s="192" customFormat="1" ht="32.25" customHeight="1">
      <c r="A310" s="189"/>
      <c r="B310" s="180" t="s">
        <v>517</v>
      </c>
      <c r="C310" s="148" t="s">
        <v>237</v>
      </c>
      <c r="D310" s="188">
        <v>1983</v>
      </c>
      <c r="E310" s="184">
        <v>86.6</v>
      </c>
      <c r="F310" s="184">
        <v>0</v>
      </c>
      <c r="G310" s="188"/>
      <c r="H310" s="189">
        <v>6.2</v>
      </c>
    </row>
    <row r="311" spans="1:8" s="192" customFormat="1" ht="31.5" customHeight="1">
      <c r="A311" s="189"/>
      <c r="B311" s="180" t="s">
        <v>517</v>
      </c>
      <c r="C311" s="148" t="s">
        <v>310</v>
      </c>
      <c r="D311" s="188">
        <v>1994</v>
      </c>
      <c r="E311" s="184">
        <v>13.72</v>
      </c>
      <c r="F311" s="184">
        <v>2.77</v>
      </c>
      <c r="G311" s="188"/>
      <c r="H311" s="189">
        <v>4</v>
      </c>
    </row>
    <row r="312" spans="1:8" s="192" customFormat="1" ht="32.25" customHeight="1">
      <c r="A312" s="189"/>
      <c r="B312" s="180" t="s">
        <v>96</v>
      </c>
      <c r="C312" s="148" t="s">
        <v>124</v>
      </c>
      <c r="D312" s="188">
        <v>1983</v>
      </c>
      <c r="E312" s="184">
        <v>12</v>
      </c>
      <c r="F312" s="184">
        <v>5.75</v>
      </c>
      <c r="G312" s="188"/>
      <c r="H312" s="189"/>
    </row>
    <row r="313" spans="1:8" s="192" customFormat="1" ht="16.5" customHeight="1">
      <c r="A313" s="189"/>
      <c r="B313" s="180" t="s">
        <v>198</v>
      </c>
      <c r="C313" s="148" t="s">
        <v>205</v>
      </c>
      <c r="D313" s="188"/>
      <c r="E313" s="184">
        <v>100</v>
      </c>
      <c r="F313" s="184">
        <v>42.5</v>
      </c>
      <c r="G313" s="188">
        <v>1</v>
      </c>
      <c r="H313" s="193">
        <v>40</v>
      </c>
    </row>
    <row r="314" spans="1:11" s="192" customFormat="1" ht="16.5" customHeight="1">
      <c r="A314" s="4"/>
      <c r="B314" s="39" t="s">
        <v>74</v>
      </c>
      <c r="C314" s="12"/>
      <c r="D314" s="13"/>
      <c r="E314" s="14">
        <f>SUM(E252:E313)</f>
        <v>8420.029999999999</v>
      </c>
      <c r="F314" s="14">
        <f>SUM(F252:F313)</f>
        <v>2535.59</v>
      </c>
      <c r="G314" s="13"/>
      <c r="H314" s="14">
        <f>SUM(H252:H313)</f>
        <v>4156.7</v>
      </c>
      <c r="I314" s="18"/>
      <c r="K314" s="18"/>
    </row>
    <row r="315" spans="1:10" ht="15.75" customHeight="1">
      <c r="A315" s="380" t="s">
        <v>692</v>
      </c>
      <c r="B315" s="381"/>
      <c r="C315" s="381"/>
      <c r="D315" s="381"/>
      <c r="E315" s="381"/>
      <c r="F315" s="381"/>
      <c r="G315" s="381"/>
      <c r="H315" s="382"/>
      <c r="J315" s="192"/>
    </row>
    <row r="316" spans="1:11" ht="15.75" customHeight="1">
      <c r="A316" s="4"/>
      <c r="B316" s="38" t="s">
        <v>587</v>
      </c>
      <c r="C316" s="28" t="s">
        <v>63</v>
      </c>
      <c r="D316" s="26">
        <v>1974</v>
      </c>
      <c r="E316" s="27">
        <v>67.709</v>
      </c>
      <c r="F316" s="27">
        <v>36.2</v>
      </c>
      <c r="G316" s="26">
        <v>3</v>
      </c>
      <c r="H316" s="53">
        <v>580.5</v>
      </c>
      <c r="J316" s="192"/>
      <c r="K316" s="24"/>
    </row>
    <row r="317" spans="1:10" s="24" customFormat="1" ht="15.75" customHeight="1">
      <c r="A317" s="4"/>
      <c r="B317" s="38" t="s">
        <v>201</v>
      </c>
      <c r="C317" s="28" t="s">
        <v>63</v>
      </c>
      <c r="D317" s="26">
        <v>1990</v>
      </c>
      <c r="E317" s="27">
        <v>39</v>
      </c>
      <c r="F317" s="27">
        <v>16.4</v>
      </c>
      <c r="G317" s="26">
        <v>1</v>
      </c>
      <c r="H317" s="53">
        <v>201.1</v>
      </c>
      <c r="I317" s="18"/>
      <c r="J317" s="192"/>
    </row>
    <row r="318" spans="1:11" s="24" customFormat="1" ht="15.75" customHeight="1">
      <c r="A318" s="4"/>
      <c r="B318" s="39" t="s">
        <v>74</v>
      </c>
      <c r="C318" s="12"/>
      <c r="D318" s="13"/>
      <c r="E318" s="14">
        <f>SUM(E316:E317)</f>
        <v>106.709</v>
      </c>
      <c r="F318" s="14">
        <f>SUM(F316:F317)</f>
        <v>52.6</v>
      </c>
      <c r="G318" s="13"/>
      <c r="H318" s="14">
        <f>SUM(H316:H317)</f>
        <v>781.6</v>
      </c>
      <c r="I318" s="18"/>
      <c r="J318" s="18"/>
      <c r="K318" s="18"/>
    </row>
    <row r="319" spans="1:8" ht="15.75" customHeight="1">
      <c r="A319" s="392" t="s">
        <v>670</v>
      </c>
      <c r="B319" s="393"/>
      <c r="C319" s="393"/>
      <c r="D319" s="393"/>
      <c r="E319" s="393"/>
      <c r="F319" s="393"/>
      <c r="G319" s="393"/>
      <c r="H319" s="394"/>
    </row>
    <row r="320" spans="1:8" ht="15">
      <c r="A320" s="4"/>
      <c r="B320" s="69" t="s">
        <v>75</v>
      </c>
      <c r="C320" s="70" t="s">
        <v>26</v>
      </c>
      <c r="D320" s="71">
        <v>1970</v>
      </c>
      <c r="E320" s="72">
        <v>267.33</v>
      </c>
      <c r="F320" s="72">
        <v>65.13</v>
      </c>
      <c r="G320" s="71">
        <v>1</v>
      </c>
      <c r="H320" s="73">
        <v>196.5</v>
      </c>
    </row>
    <row r="321" spans="1:8" ht="15">
      <c r="A321" s="4"/>
      <c r="B321" s="69" t="s">
        <v>526</v>
      </c>
      <c r="C321" s="70" t="s">
        <v>26</v>
      </c>
      <c r="D321" s="71">
        <v>1969</v>
      </c>
      <c r="E321" s="72">
        <v>242.92</v>
      </c>
      <c r="F321" s="72">
        <v>59.18</v>
      </c>
      <c r="G321" s="71">
        <v>1</v>
      </c>
      <c r="H321" s="73">
        <v>286.5</v>
      </c>
    </row>
    <row r="322" spans="1:8" ht="15">
      <c r="A322" s="4"/>
      <c r="B322" s="69" t="s">
        <v>76</v>
      </c>
      <c r="C322" s="70" t="s">
        <v>26</v>
      </c>
      <c r="D322" s="71">
        <v>1969</v>
      </c>
      <c r="E322" s="72">
        <v>52.28</v>
      </c>
      <c r="F322" s="72">
        <v>10.72</v>
      </c>
      <c r="G322" s="71">
        <v>1</v>
      </c>
      <c r="H322" s="73">
        <v>112.8</v>
      </c>
    </row>
    <row r="323" spans="1:8" ht="15">
      <c r="A323" s="4"/>
      <c r="B323" s="69" t="s">
        <v>77</v>
      </c>
      <c r="C323" s="70" t="s">
        <v>26</v>
      </c>
      <c r="D323" s="71">
        <v>1962</v>
      </c>
      <c r="E323" s="72">
        <v>32.42</v>
      </c>
      <c r="F323" s="72">
        <v>3.51</v>
      </c>
      <c r="G323" s="71"/>
      <c r="H323" s="73">
        <v>30</v>
      </c>
    </row>
    <row r="324" spans="1:8" ht="15">
      <c r="A324" s="4"/>
      <c r="B324" s="69" t="s">
        <v>78</v>
      </c>
      <c r="C324" s="70" t="s">
        <v>26</v>
      </c>
      <c r="D324" s="71">
        <v>1991</v>
      </c>
      <c r="E324" s="72">
        <v>116.43</v>
      </c>
      <c r="F324" s="72">
        <v>5.5</v>
      </c>
      <c r="G324" s="71">
        <v>1</v>
      </c>
      <c r="H324" s="73">
        <v>265.2</v>
      </c>
    </row>
    <row r="325" spans="1:8" ht="15">
      <c r="A325" s="4"/>
      <c r="B325" s="69" t="s">
        <v>527</v>
      </c>
      <c r="C325" s="70" t="s">
        <v>26</v>
      </c>
      <c r="D325" s="71">
        <v>1966</v>
      </c>
      <c r="E325" s="72">
        <v>44.92</v>
      </c>
      <c r="F325" s="72">
        <v>2.9</v>
      </c>
      <c r="G325" s="71">
        <v>1</v>
      </c>
      <c r="H325" s="73">
        <v>70</v>
      </c>
    </row>
    <row r="326" spans="1:8" ht="15.75">
      <c r="A326" s="4"/>
      <c r="B326" s="74" t="s">
        <v>74</v>
      </c>
      <c r="C326" s="70"/>
      <c r="D326" s="71"/>
      <c r="E326" s="75">
        <f>SUM(E320:E325)</f>
        <v>756.2999999999998</v>
      </c>
      <c r="F326" s="75">
        <f>SUM(F320:F325)</f>
        <v>146.94</v>
      </c>
      <c r="G326" s="71"/>
      <c r="H326" s="75">
        <f>SUM(H320:H325)</f>
        <v>961</v>
      </c>
    </row>
    <row r="327" spans="1:9" ht="15.75">
      <c r="A327" s="400" t="s">
        <v>693</v>
      </c>
      <c r="B327" s="401"/>
      <c r="C327" s="401"/>
      <c r="D327" s="401"/>
      <c r="E327" s="401"/>
      <c r="F327" s="401"/>
      <c r="G327" s="401"/>
      <c r="H327" s="402"/>
      <c r="I327" s="76">
        <v>1</v>
      </c>
    </row>
    <row r="328" spans="1:11" ht="15">
      <c r="A328" s="78"/>
      <c r="B328" s="79" t="s">
        <v>557</v>
      </c>
      <c r="C328" s="80" t="s">
        <v>26</v>
      </c>
      <c r="D328" s="81">
        <v>1974</v>
      </c>
      <c r="E328" s="82">
        <v>55.95</v>
      </c>
      <c r="F328" s="82">
        <v>36.7</v>
      </c>
      <c r="G328" s="81">
        <v>1</v>
      </c>
      <c r="H328" s="4">
        <v>81.1</v>
      </c>
      <c r="K328" s="24"/>
    </row>
    <row r="329" spans="1:10" s="24" customFormat="1" ht="15">
      <c r="A329" s="78"/>
      <c r="B329" s="79" t="s">
        <v>159</v>
      </c>
      <c r="C329" s="80" t="s">
        <v>124</v>
      </c>
      <c r="D329" s="81">
        <v>1968</v>
      </c>
      <c r="E329" s="82">
        <v>96.65</v>
      </c>
      <c r="F329" s="82">
        <v>19.72</v>
      </c>
      <c r="G329" s="81">
        <v>1</v>
      </c>
      <c r="H329" s="4">
        <v>29.3</v>
      </c>
      <c r="I329" s="18"/>
      <c r="J329" s="40"/>
    </row>
    <row r="330" spans="1:11" s="24" customFormat="1" ht="15.75">
      <c r="A330" s="78"/>
      <c r="B330" s="83" t="s">
        <v>74</v>
      </c>
      <c r="C330" s="80"/>
      <c r="D330" s="81"/>
      <c r="E330" s="84">
        <f>SUM(E328:E329)</f>
        <v>152.60000000000002</v>
      </c>
      <c r="F330" s="84">
        <f>SUM(F328:F329)</f>
        <v>56.42</v>
      </c>
      <c r="G330" s="81"/>
      <c r="H330" s="85">
        <f>SUM(H328:H329)</f>
        <v>110.39999999999999</v>
      </c>
      <c r="I330" s="18"/>
      <c r="J330" s="40"/>
      <c r="K330" s="18"/>
    </row>
    <row r="331" spans="1:10" ht="15.75">
      <c r="A331" s="400" t="s">
        <v>375</v>
      </c>
      <c r="B331" s="401"/>
      <c r="C331" s="401"/>
      <c r="D331" s="401"/>
      <c r="E331" s="401"/>
      <c r="F331" s="401"/>
      <c r="G331" s="401"/>
      <c r="H331" s="402"/>
      <c r="J331" s="77"/>
    </row>
    <row r="332" spans="1:10" ht="45">
      <c r="A332" s="200"/>
      <c r="B332" s="38" t="s">
        <v>349</v>
      </c>
      <c r="C332" s="67" t="s">
        <v>382</v>
      </c>
      <c r="D332" s="26">
        <v>1964</v>
      </c>
      <c r="E332" s="27">
        <v>139.31</v>
      </c>
      <c r="F332" s="27">
        <v>0</v>
      </c>
      <c r="G332" s="26">
        <v>1</v>
      </c>
      <c r="H332" s="53">
        <v>62.6</v>
      </c>
      <c r="J332" s="40"/>
    </row>
    <row r="333" spans="1:8" ht="45">
      <c r="A333" s="200"/>
      <c r="B333" s="38" t="s">
        <v>431</v>
      </c>
      <c r="C333" s="67" t="s">
        <v>383</v>
      </c>
      <c r="D333" s="26">
        <v>1966</v>
      </c>
      <c r="E333" s="27">
        <v>164.65</v>
      </c>
      <c r="F333" s="27">
        <v>0</v>
      </c>
      <c r="G333" s="26">
        <v>1</v>
      </c>
      <c r="H333" s="53">
        <v>51</v>
      </c>
    </row>
    <row r="334" spans="1:8" ht="45">
      <c r="A334" s="200"/>
      <c r="B334" s="38" t="s">
        <v>431</v>
      </c>
      <c r="C334" s="67" t="s">
        <v>384</v>
      </c>
      <c r="D334" s="26">
        <v>1977</v>
      </c>
      <c r="E334" s="27">
        <v>71.76</v>
      </c>
      <c r="F334" s="27">
        <v>0</v>
      </c>
      <c r="G334" s="26">
        <v>1</v>
      </c>
      <c r="H334" s="53">
        <v>54</v>
      </c>
    </row>
    <row r="335" spans="1:8" ht="45">
      <c r="A335" s="200"/>
      <c r="B335" s="38" t="s">
        <v>349</v>
      </c>
      <c r="C335" s="67" t="s">
        <v>385</v>
      </c>
      <c r="D335" s="26">
        <v>1964</v>
      </c>
      <c r="E335" s="27">
        <v>64.83</v>
      </c>
      <c r="F335" s="27">
        <v>0</v>
      </c>
      <c r="G335" s="26">
        <v>1</v>
      </c>
      <c r="H335" s="53">
        <v>69.5</v>
      </c>
    </row>
    <row r="336" spans="1:8" ht="30">
      <c r="A336" s="200"/>
      <c r="B336" s="38" t="s">
        <v>431</v>
      </c>
      <c r="C336" s="67" t="s">
        <v>410</v>
      </c>
      <c r="D336" s="26">
        <v>1982</v>
      </c>
      <c r="E336" s="27">
        <v>274.41</v>
      </c>
      <c r="F336" s="27">
        <v>0</v>
      </c>
      <c r="G336" s="26">
        <v>1</v>
      </c>
      <c r="H336" s="53">
        <v>60.6</v>
      </c>
    </row>
    <row r="337" spans="1:8" ht="30">
      <c r="A337" s="200"/>
      <c r="B337" s="38" t="s">
        <v>513</v>
      </c>
      <c r="C337" s="67" t="s">
        <v>409</v>
      </c>
      <c r="D337" s="26">
        <v>1990</v>
      </c>
      <c r="E337" s="27">
        <v>2397.54</v>
      </c>
      <c r="F337" s="27">
        <v>0</v>
      </c>
      <c r="G337" s="26">
        <v>1</v>
      </c>
      <c r="H337" s="53">
        <v>224.3</v>
      </c>
    </row>
    <row r="338" spans="1:8" ht="45">
      <c r="A338" s="200"/>
      <c r="B338" s="38" t="s">
        <v>431</v>
      </c>
      <c r="C338" s="67" t="s">
        <v>380</v>
      </c>
      <c r="D338" s="26">
        <v>1980</v>
      </c>
      <c r="E338" s="27">
        <v>230.21</v>
      </c>
      <c r="F338" s="27">
        <v>8.22</v>
      </c>
      <c r="G338" s="26">
        <v>1</v>
      </c>
      <c r="H338" s="53">
        <v>36</v>
      </c>
    </row>
    <row r="339" spans="1:11" ht="45">
      <c r="A339" s="201"/>
      <c r="B339" s="202" t="s">
        <v>431</v>
      </c>
      <c r="C339" s="203" t="s">
        <v>589</v>
      </c>
      <c r="D339" s="204"/>
      <c r="E339" s="205">
        <v>16</v>
      </c>
      <c r="F339" s="205">
        <v>1.5</v>
      </c>
      <c r="G339" s="204">
        <v>1</v>
      </c>
      <c r="H339" s="206"/>
      <c r="I339" s="207"/>
      <c r="K339" s="207"/>
    </row>
    <row r="340" spans="1:8" ht="30">
      <c r="A340" s="200"/>
      <c r="B340" s="38" t="s">
        <v>349</v>
      </c>
      <c r="C340" s="67" t="s">
        <v>588</v>
      </c>
      <c r="E340" s="26">
        <v>25</v>
      </c>
      <c r="F340" s="27">
        <v>2.5</v>
      </c>
      <c r="G340" s="26">
        <v>1</v>
      </c>
      <c r="H340" s="53"/>
    </row>
    <row r="341" spans="1:8" ht="15.75">
      <c r="A341" s="199"/>
      <c r="B341" s="199" t="s">
        <v>80</v>
      </c>
      <c r="C341" s="199"/>
      <c r="D341" s="199"/>
      <c r="E341" s="208">
        <f>SUM(E332:E340)</f>
        <v>3383.71</v>
      </c>
      <c r="F341" s="208">
        <f>SUM(F332:F340)</f>
        <v>12.22</v>
      </c>
      <c r="G341" s="199"/>
      <c r="H341" s="209">
        <f>SUM(H332:H340)</f>
        <v>558</v>
      </c>
    </row>
    <row r="342" spans="1:8" ht="15.75">
      <c r="A342" s="199"/>
      <c r="B342" s="199"/>
      <c r="C342" s="199"/>
      <c r="D342" s="199"/>
      <c r="E342" s="208"/>
      <c r="F342" s="208"/>
      <c r="G342" s="199"/>
      <c r="H342" s="199"/>
    </row>
    <row r="343" spans="1:17" ht="31.5">
      <c r="A343" s="78"/>
      <c r="B343" s="210" t="s">
        <v>516</v>
      </c>
      <c r="C343" s="80" t="s">
        <v>26</v>
      </c>
      <c r="D343" s="81">
        <v>1971</v>
      </c>
      <c r="E343" s="82">
        <v>3.5</v>
      </c>
      <c r="F343" s="82" t="s">
        <v>95</v>
      </c>
      <c r="G343" s="81">
        <v>1</v>
      </c>
      <c r="H343" s="78">
        <v>12</v>
      </c>
      <c r="J343" s="207"/>
      <c r="Q343" s="86"/>
    </row>
    <row r="344" spans="1:8" ht="15">
      <c r="A344" s="78"/>
      <c r="B344" s="79" t="s">
        <v>515</v>
      </c>
      <c r="C344" s="80" t="s">
        <v>26</v>
      </c>
      <c r="D344" s="81">
        <v>1968</v>
      </c>
      <c r="E344" s="82">
        <v>40.6</v>
      </c>
      <c r="F344" s="82"/>
      <c r="G344" s="81">
        <v>1</v>
      </c>
      <c r="H344" s="78">
        <v>12</v>
      </c>
    </row>
    <row r="345" spans="1:8" ht="15">
      <c r="A345" s="78"/>
      <c r="B345" s="79" t="s">
        <v>85</v>
      </c>
      <c r="C345" s="80" t="s">
        <v>26</v>
      </c>
      <c r="D345" s="81">
        <v>1952</v>
      </c>
      <c r="E345" s="82">
        <v>7.2</v>
      </c>
      <c r="F345" s="82"/>
      <c r="G345" s="81">
        <v>1</v>
      </c>
      <c r="H345" s="78">
        <v>69.5</v>
      </c>
    </row>
    <row r="346" spans="1:8" ht="15">
      <c r="A346" s="78"/>
      <c r="B346" s="79" t="s">
        <v>86</v>
      </c>
      <c r="C346" s="80" t="s">
        <v>26</v>
      </c>
      <c r="D346" s="81">
        <v>1981</v>
      </c>
      <c r="E346" s="82">
        <v>5.9</v>
      </c>
      <c r="F346" s="82"/>
      <c r="G346" s="81">
        <v>1</v>
      </c>
      <c r="H346" s="78">
        <v>210.6</v>
      </c>
    </row>
    <row r="347" spans="1:8" ht="15">
      <c r="A347" s="78"/>
      <c r="B347" s="79" t="s">
        <v>514</v>
      </c>
      <c r="C347" s="80" t="s">
        <v>26</v>
      </c>
      <c r="D347" s="81">
        <v>1981</v>
      </c>
      <c r="E347" s="82">
        <v>12.4</v>
      </c>
      <c r="F347" s="82"/>
      <c r="G347" s="81">
        <v>1</v>
      </c>
      <c r="H347" s="78">
        <v>42</v>
      </c>
    </row>
    <row r="348" spans="1:8" ht="15">
      <c r="A348" s="78"/>
      <c r="B348" s="79" t="s">
        <v>87</v>
      </c>
      <c r="C348" s="80" t="s">
        <v>26</v>
      </c>
      <c r="D348" s="81"/>
      <c r="E348" s="82"/>
      <c r="F348" s="82"/>
      <c r="G348" s="81" t="s">
        <v>90</v>
      </c>
      <c r="H348" s="78">
        <v>79.4</v>
      </c>
    </row>
    <row r="349" spans="1:8" ht="15.75">
      <c r="A349" s="78"/>
      <c r="B349" s="83" t="s">
        <v>156</v>
      </c>
      <c r="C349" s="80"/>
      <c r="D349" s="81"/>
      <c r="E349" s="84">
        <f>SUM(E343:E348)</f>
        <v>69.60000000000001</v>
      </c>
      <c r="F349" s="82"/>
      <c r="G349" s="81"/>
      <c r="H349" s="85">
        <f>SUM(H343:H348)</f>
        <v>425.5</v>
      </c>
    </row>
    <row r="350" spans="1:8" ht="15.75" customHeight="1">
      <c r="A350" s="389"/>
      <c r="B350" s="390"/>
      <c r="C350" s="390"/>
      <c r="D350" s="390"/>
      <c r="E350" s="390"/>
      <c r="F350" s="390"/>
      <c r="G350" s="390"/>
      <c r="H350" s="391"/>
    </row>
    <row r="351" spans="1:8" ht="31.5">
      <c r="A351" s="4"/>
      <c r="B351" s="210" t="s">
        <v>506</v>
      </c>
      <c r="C351" s="28" t="s">
        <v>65</v>
      </c>
      <c r="D351" s="21">
        <v>1969</v>
      </c>
      <c r="E351" s="22">
        <v>73.03</v>
      </c>
      <c r="F351" s="22"/>
      <c r="G351" s="26">
        <v>2</v>
      </c>
      <c r="H351" s="23">
        <v>78.4</v>
      </c>
    </row>
    <row r="352" spans="1:11" ht="15">
      <c r="A352" s="4"/>
      <c r="B352" s="38" t="s">
        <v>69</v>
      </c>
      <c r="C352" s="28" t="s">
        <v>65</v>
      </c>
      <c r="D352" s="21">
        <v>1974</v>
      </c>
      <c r="E352" s="22">
        <v>38.3</v>
      </c>
      <c r="F352" s="22"/>
      <c r="G352" s="26">
        <v>1</v>
      </c>
      <c r="H352" s="23">
        <v>51</v>
      </c>
      <c r="K352" s="18" t="s">
        <v>0</v>
      </c>
    </row>
    <row r="353" spans="1:8" ht="15">
      <c r="A353" s="4"/>
      <c r="B353" s="38" t="s">
        <v>70</v>
      </c>
      <c r="C353" s="28" t="s">
        <v>65</v>
      </c>
      <c r="D353" s="21">
        <v>1963</v>
      </c>
      <c r="E353" s="22">
        <v>102.877</v>
      </c>
      <c r="F353" s="22"/>
      <c r="G353" s="26"/>
      <c r="H353" s="23">
        <v>32.8</v>
      </c>
    </row>
    <row r="354" spans="1:8" ht="15">
      <c r="A354" s="4"/>
      <c r="B354" s="38" t="s">
        <v>157</v>
      </c>
      <c r="C354" s="28" t="s">
        <v>65</v>
      </c>
      <c r="D354" s="26">
        <v>1984</v>
      </c>
      <c r="E354" s="27">
        <v>19.1</v>
      </c>
      <c r="F354" s="27"/>
      <c r="G354" s="26">
        <v>1</v>
      </c>
      <c r="H354" s="4">
        <v>94.5</v>
      </c>
    </row>
    <row r="355" spans="1:13" ht="15">
      <c r="A355" s="4"/>
      <c r="B355" s="38" t="s">
        <v>81</v>
      </c>
      <c r="C355" s="28" t="s">
        <v>65</v>
      </c>
      <c r="D355" s="26">
        <v>1980</v>
      </c>
      <c r="E355" s="27">
        <v>454.3</v>
      </c>
      <c r="F355" s="27"/>
      <c r="G355" s="26"/>
      <c r="H355" s="4"/>
      <c r="K355" s="19"/>
      <c r="L355" s="19"/>
      <c r="M355" s="19"/>
    </row>
    <row r="356" spans="1:8" ht="15">
      <c r="A356" s="4"/>
      <c r="B356" s="38" t="s">
        <v>82</v>
      </c>
      <c r="C356" s="28" t="s">
        <v>65</v>
      </c>
      <c r="D356" s="26">
        <v>1970</v>
      </c>
      <c r="E356" s="27">
        <v>14.4</v>
      </c>
      <c r="F356" s="27"/>
      <c r="G356" s="26"/>
      <c r="H356" s="4"/>
    </row>
    <row r="357" spans="1:8" ht="15.75">
      <c r="A357" s="4"/>
      <c r="B357" s="39" t="s">
        <v>80</v>
      </c>
      <c r="C357" s="28"/>
      <c r="D357" s="26"/>
      <c r="E357" s="14">
        <f>SUM(E351:E356)</f>
        <v>702.007</v>
      </c>
      <c r="F357" s="14"/>
      <c r="G357" s="26"/>
      <c r="H357" s="14">
        <f>SUM(H351:H356)</f>
        <v>256.7</v>
      </c>
    </row>
    <row r="358" spans="1:8" ht="15.75" customHeight="1">
      <c r="A358" s="374" t="s">
        <v>669</v>
      </c>
      <c r="B358" s="375"/>
      <c r="C358" s="375"/>
      <c r="D358" s="375"/>
      <c r="E358" s="375"/>
      <c r="F358" s="375"/>
      <c r="G358" s="375"/>
      <c r="H358" s="376"/>
    </row>
    <row r="359" spans="1:8" ht="74.25" customHeight="1">
      <c r="A359" s="99">
        <v>1</v>
      </c>
      <c r="B359" s="38" t="s">
        <v>321</v>
      </c>
      <c r="C359" s="67" t="s">
        <v>438</v>
      </c>
      <c r="D359" s="26"/>
      <c r="E359" s="27">
        <v>73.27</v>
      </c>
      <c r="F359" s="14"/>
      <c r="G359" s="26"/>
      <c r="H359" s="27">
        <v>38.6</v>
      </c>
    </row>
    <row r="360" spans="1:8" ht="45.75" customHeight="1">
      <c r="A360" s="99">
        <v>2</v>
      </c>
      <c r="B360" s="38" t="s">
        <v>322</v>
      </c>
      <c r="C360" s="67" t="s">
        <v>328</v>
      </c>
      <c r="D360" s="26"/>
      <c r="E360" s="27">
        <v>82.37</v>
      </c>
      <c r="F360" s="14"/>
      <c r="G360" s="26"/>
      <c r="H360" s="27">
        <v>58.4</v>
      </c>
    </row>
    <row r="361" spans="1:10" ht="52.5" customHeight="1">
      <c r="A361" s="99">
        <v>3</v>
      </c>
      <c r="B361" s="38" t="s">
        <v>323</v>
      </c>
      <c r="C361" s="67" t="s">
        <v>329</v>
      </c>
      <c r="D361" s="26"/>
      <c r="E361" s="27">
        <v>73.29</v>
      </c>
      <c r="F361" s="14"/>
      <c r="G361" s="26"/>
      <c r="H361" s="27">
        <v>43.1</v>
      </c>
      <c r="J361" s="19"/>
    </row>
    <row r="362" spans="1:8" ht="72" customHeight="1">
      <c r="A362" s="99">
        <v>4</v>
      </c>
      <c r="B362" s="38" t="s">
        <v>324</v>
      </c>
      <c r="C362" s="67" t="s">
        <v>327</v>
      </c>
      <c r="D362" s="26"/>
      <c r="E362" s="27">
        <v>118.16</v>
      </c>
      <c r="F362" s="14"/>
      <c r="G362" s="26"/>
      <c r="H362" s="27">
        <v>43.62</v>
      </c>
    </row>
    <row r="363" spans="1:8" ht="75">
      <c r="A363" s="99">
        <v>5</v>
      </c>
      <c r="B363" s="38" t="s">
        <v>325</v>
      </c>
      <c r="C363" s="67" t="s">
        <v>330</v>
      </c>
      <c r="D363" s="26"/>
      <c r="E363" s="27">
        <v>72.45</v>
      </c>
      <c r="F363" s="14"/>
      <c r="G363" s="26"/>
      <c r="H363" s="27">
        <v>38.5</v>
      </c>
    </row>
    <row r="364" spans="1:13" ht="69.75" customHeight="1">
      <c r="A364" s="191">
        <v>6</v>
      </c>
      <c r="B364" s="38" t="s">
        <v>326</v>
      </c>
      <c r="C364" s="67" t="s">
        <v>437</v>
      </c>
      <c r="D364" s="26"/>
      <c r="E364" s="27">
        <v>202.68</v>
      </c>
      <c r="F364" s="14"/>
      <c r="G364" s="26"/>
      <c r="H364" s="14">
        <v>47</v>
      </c>
      <c r="K364" s="60"/>
      <c r="L364" s="60"/>
      <c r="M364" s="60"/>
    </row>
    <row r="365" spans="1:8" ht="21.75" customHeight="1">
      <c r="A365" s="99"/>
      <c r="B365" s="39" t="s">
        <v>74</v>
      </c>
      <c r="C365" s="67"/>
      <c r="D365" s="26"/>
      <c r="E365" s="14">
        <f>SUM(E359:E364)</f>
        <v>622.22</v>
      </c>
      <c r="F365" s="14"/>
      <c r="G365" s="14"/>
      <c r="H365" s="14">
        <f>SUM(H359:H364)</f>
        <v>269.22</v>
      </c>
    </row>
    <row r="366" spans="1:17" s="87" customFormat="1" ht="15.75" customHeight="1">
      <c r="A366" s="4"/>
      <c r="B366" s="386" t="s">
        <v>112</v>
      </c>
      <c r="C366" s="386"/>
      <c r="D366" s="386"/>
      <c r="E366" s="386"/>
      <c r="F366" s="386"/>
      <c r="G366" s="386"/>
      <c r="H366" s="386"/>
      <c r="I366" s="18"/>
      <c r="J366" s="18"/>
      <c r="K366" s="18"/>
      <c r="L366" s="18"/>
      <c r="M366" s="18"/>
      <c r="N366" s="18"/>
      <c r="O366" s="18"/>
      <c r="P366" s="18"/>
      <c r="Q366" s="18"/>
    </row>
    <row r="367" spans="1:17" s="87" customFormat="1" ht="15.75" customHeight="1">
      <c r="A367" s="4"/>
      <c r="B367" s="386" t="s">
        <v>691</v>
      </c>
      <c r="C367" s="387"/>
      <c r="D367" s="387"/>
      <c r="E367" s="387"/>
      <c r="F367" s="387"/>
      <c r="G367" s="387"/>
      <c r="H367" s="387"/>
      <c r="I367" s="18"/>
      <c r="J367" s="18"/>
      <c r="K367" s="18"/>
      <c r="L367" s="18"/>
      <c r="M367" s="18"/>
      <c r="N367" s="18"/>
      <c r="O367" s="18"/>
      <c r="P367" s="18"/>
      <c r="Q367" s="18"/>
    </row>
    <row r="368" spans="1:10" s="60" customFormat="1" ht="33" customHeight="1">
      <c r="A368" s="54"/>
      <c r="B368" s="180" t="s">
        <v>609</v>
      </c>
      <c r="C368" s="55" t="s">
        <v>113</v>
      </c>
      <c r="D368" s="57">
        <v>1967</v>
      </c>
      <c r="E368" s="58">
        <v>17.2</v>
      </c>
      <c r="F368" s="58">
        <v>0</v>
      </c>
      <c r="G368" s="57">
        <v>1</v>
      </c>
      <c r="H368" s="59">
        <v>249.4</v>
      </c>
      <c r="J368" s="18"/>
    </row>
    <row r="369" spans="1:10" s="60" customFormat="1" ht="15" customHeight="1">
      <c r="A369" s="54"/>
      <c r="B369" s="180" t="s">
        <v>152</v>
      </c>
      <c r="C369" s="55" t="s">
        <v>21</v>
      </c>
      <c r="D369" s="57">
        <v>1988</v>
      </c>
      <c r="E369" s="58">
        <v>1393.16</v>
      </c>
      <c r="F369" s="58">
        <v>0</v>
      </c>
      <c r="G369" s="57">
        <v>1</v>
      </c>
      <c r="H369" s="59">
        <v>216</v>
      </c>
      <c r="J369" s="18"/>
    </row>
    <row r="370" spans="1:10" s="60" customFormat="1" ht="16.5" customHeight="1">
      <c r="A370" s="54"/>
      <c r="B370" s="180" t="s">
        <v>152</v>
      </c>
      <c r="C370" s="55" t="s">
        <v>199</v>
      </c>
      <c r="D370" s="57">
        <v>1965</v>
      </c>
      <c r="E370" s="58">
        <v>1992.33</v>
      </c>
      <c r="F370" s="58">
        <v>0</v>
      </c>
      <c r="G370" s="57">
        <v>1</v>
      </c>
      <c r="H370" s="59">
        <v>427.1</v>
      </c>
      <c r="J370" s="18"/>
    </row>
    <row r="371" spans="1:10" s="60" customFormat="1" ht="18.75" customHeight="1">
      <c r="A371" s="54"/>
      <c r="B371" s="180" t="s">
        <v>151</v>
      </c>
      <c r="C371" s="55" t="s">
        <v>114</v>
      </c>
      <c r="D371" s="57">
        <v>1961</v>
      </c>
      <c r="E371" s="58">
        <v>1408.36</v>
      </c>
      <c r="F371" s="58">
        <v>0</v>
      </c>
      <c r="G371" s="57">
        <v>1</v>
      </c>
      <c r="H371" s="59">
        <v>311.4</v>
      </c>
      <c r="J371" s="18"/>
    </row>
    <row r="372" spans="1:10" s="60" customFormat="1" ht="14.25" customHeight="1">
      <c r="A372" s="54"/>
      <c r="B372" s="180" t="s">
        <v>153</v>
      </c>
      <c r="C372" s="55" t="s">
        <v>115</v>
      </c>
      <c r="D372" s="57">
        <v>1970</v>
      </c>
      <c r="E372" s="58">
        <v>1014.9</v>
      </c>
      <c r="F372" s="58">
        <v>0</v>
      </c>
      <c r="G372" s="57">
        <v>1</v>
      </c>
      <c r="H372" s="59">
        <v>214.6</v>
      </c>
      <c r="J372" s="18"/>
    </row>
    <row r="373" spans="1:10" s="60" customFormat="1" ht="14.25" customHeight="1">
      <c r="A373" s="54"/>
      <c r="B373" s="180" t="s">
        <v>203</v>
      </c>
      <c r="C373" s="55" t="s">
        <v>199</v>
      </c>
      <c r="D373" s="57">
        <v>1979</v>
      </c>
      <c r="E373" s="58">
        <v>12.07</v>
      </c>
      <c r="F373" s="58">
        <v>0</v>
      </c>
      <c r="G373" s="57">
        <v>1</v>
      </c>
      <c r="H373" s="59">
        <v>71.2</v>
      </c>
      <c r="J373" s="18"/>
    </row>
    <row r="374" spans="1:10" s="60" customFormat="1" ht="14.25" customHeight="1">
      <c r="A374" s="377" t="s">
        <v>626</v>
      </c>
      <c r="B374" s="378"/>
      <c r="C374" s="378"/>
      <c r="D374" s="378"/>
      <c r="E374" s="378"/>
      <c r="F374" s="378"/>
      <c r="G374" s="378"/>
      <c r="H374" s="379"/>
      <c r="J374" s="18"/>
    </row>
    <row r="375" spans="1:10" s="60" customFormat="1" ht="17.25" customHeight="1">
      <c r="A375" s="54">
        <v>1</v>
      </c>
      <c r="B375" s="180" t="s">
        <v>195</v>
      </c>
      <c r="C375" s="55" t="s">
        <v>196</v>
      </c>
      <c r="D375" s="57">
        <v>1980</v>
      </c>
      <c r="E375" s="58">
        <v>736.86</v>
      </c>
      <c r="F375" s="58">
        <v>697.97</v>
      </c>
      <c r="G375" s="57">
        <v>1</v>
      </c>
      <c r="H375" s="59">
        <v>42.2</v>
      </c>
      <c r="J375" s="18"/>
    </row>
    <row r="376" spans="1:8" s="60" customFormat="1" ht="17.25" customHeight="1">
      <c r="A376" s="54">
        <v>2</v>
      </c>
      <c r="B376" s="180" t="s">
        <v>197</v>
      </c>
      <c r="C376" s="55" t="s">
        <v>114</v>
      </c>
      <c r="D376" s="57">
        <v>2002</v>
      </c>
      <c r="E376" s="58">
        <v>724</v>
      </c>
      <c r="F376" s="58">
        <v>685.79</v>
      </c>
      <c r="G376" s="57">
        <v>1</v>
      </c>
      <c r="H376" s="59">
        <v>71.2</v>
      </c>
    </row>
    <row r="377" spans="1:17" s="87" customFormat="1" ht="15.75" customHeight="1">
      <c r="A377" s="88"/>
      <c r="B377" s="39" t="s">
        <v>74</v>
      </c>
      <c r="C377" s="28"/>
      <c r="D377" s="26"/>
      <c r="E377" s="14">
        <f>SUM(E368:E376)</f>
        <v>7298.879999999999</v>
      </c>
      <c r="F377" s="14">
        <f>SUM(F368:F376)</f>
        <v>1383.76</v>
      </c>
      <c r="G377" s="26"/>
      <c r="H377" s="11">
        <f>SUM(H368:H376)</f>
        <v>1603.1000000000001</v>
      </c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s="87" customFormat="1" ht="15.75" customHeight="1">
      <c r="A378" s="38"/>
      <c r="B378" s="389" t="s">
        <v>690</v>
      </c>
      <c r="C378" s="390"/>
      <c r="D378" s="390"/>
      <c r="E378" s="390"/>
      <c r="F378" s="390"/>
      <c r="G378" s="390"/>
      <c r="H378" s="391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s="87" customFormat="1" ht="46.5" customHeight="1">
      <c r="A379" s="38"/>
      <c r="B379" s="54" t="s">
        <v>431</v>
      </c>
      <c r="C379" s="148" t="s">
        <v>414</v>
      </c>
      <c r="D379" s="13">
        <v>1971</v>
      </c>
      <c r="E379" s="14">
        <v>247.05</v>
      </c>
      <c r="F379" s="14">
        <v>0</v>
      </c>
      <c r="G379" s="13">
        <v>1</v>
      </c>
      <c r="H379" s="196">
        <v>61.3</v>
      </c>
      <c r="I379" s="18"/>
      <c r="J379" s="60"/>
      <c r="K379" s="18"/>
      <c r="L379" s="18"/>
      <c r="M379" s="18"/>
      <c r="N379" s="18"/>
      <c r="O379" s="18"/>
      <c r="P379" s="18"/>
      <c r="Q379" s="18"/>
    </row>
    <row r="380" spans="1:8" s="60" customFormat="1" ht="33.75" customHeight="1">
      <c r="A380" s="54"/>
      <c r="B380" s="180" t="s">
        <v>151</v>
      </c>
      <c r="C380" s="55" t="s">
        <v>196</v>
      </c>
      <c r="D380" s="57">
        <v>1978</v>
      </c>
      <c r="E380" s="58">
        <v>11822.62</v>
      </c>
      <c r="F380" s="58">
        <v>0</v>
      </c>
      <c r="G380" s="57">
        <v>2</v>
      </c>
      <c r="H380" s="59">
        <v>1307.5</v>
      </c>
    </row>
    <row r="381" spans="1:8" s="60" customFormat="1" ht="30.75" customHeight="1">
      <c r="A381" s="54"/>
      <c r="B381" s="180" t="s">
        <v>153</v>
      </c>
      <c r="C381" s="55" t="s">
        <v>116</v>
      </c>
      <c r="D381" s="57">
        <v>1990</v>
      </c>
      <c r="E381" s="58">
        <v>78.91</v>
      </c>
      <c r="F381" s="58">
        <v>0</v>
      </c>
      <c r="G381" s="57">
        <v>1</v>
      </c>
      <c r="H381" s="59">
        <v>86.5</v>
      </c>
    </row>
    <row r="382" spans="1:8" s="60" customFormat="1" ht="30.75" customHeight="1">
      <c r="A382" s="54"/>
      <c r="B382" s="180" t="s">
        <v>153</v>
      </c>
      <c r="C382" s="55" t="s">
        <v>117</v>
      </c>
      <c r="D382" s="57">
        <v>2000</v>
      </c>
      <c r="E382" s="58">
        <v>473.47</v>
      </c>
      <c r="F382" s="58">
        <v>277.63</v>
      </c>
      <c r="G382" s="57">
        <v>1</v>
      </c>
      <c r="H382" s="59">
        <v>168.9</v>
      </c>
    </row>
    <row r="383" spans="1:8" s="60" customFormat="1" ht="18" customHeight="1">
      <c r="A383" s="54"/>
      <c r="B383" s="180" t="s">
        <v>606</v>
      </c>
      <c r="C383" s="55" t="s">
        <v>147</v>
      </c>
      <c r="D383" s="57">
        <v>2003</v>
      </c>
      <c r="E383" s="58">
        <v>3106</v>
      </c>
      <c r="F383" s="58">
        <v>2377.35</v>
      </c>
      <c r="G383" s="57" t="s">
        <v>462</v>
      </c>
      <c r="H383" s="59" t="s">
        <v>463</v>
      </c>
    </row>
    <row r="384" spans="1:8" s="60" customFormat="1" ht="15.75" customHeight="1">
      <c r="A384" s="54"/>
      <c r="B384" s="180" t="s">
        <v>607</v>
      </c>
      <c r="C384" s="55" t="s">
        <v>148</v>
      </c>
      <c r="D384" s="57">
        <v>2006</v>
      </c>
      <c r="E384" s="58">
        <v>6386.27</v>
      </c>
      <c r="F384" s="58">
        <v>5545.67</v>
      </c>
      <c r="G384" s="57" t="s">
        <v>465</v>
      </c>
      <c r="H384" s="59" t="s">
        <v>464</v>
      </c>
    </row>
    <row r="385" spans="1:8" s="60" customFormat="1" ht="16.5" customHeight="1">
      <c r="A385" s="54"/>
      <c r="B385" s="180" t="s">
        <v>145</v>
      </c>
      <c r="C385" s="55" t="s">
        <v>196</v>
      </c>
      <c r="D385" s="57">
        <v>2006</v>
      </c>
      <c r="E385" s="58">
        <v>28</v>
      </c>
      <c r="F385" s="58">
        <v>22.4</v>
      </c>
      <c r="G385" s="57"/>
      <c r="H385" s="59"/>
    </row>
    <row r="386" spans="1:8" s="60" customFormat="1" ht="16.5" customHeight="1">
      <c r="A386" s="377" t="s">
        <v>626</v>
      </c>
      <c r="B386" s="378"/>
      <c r="C386" s="378"/>
      <c r="D386" s="378"/>
      <c r="E386" s="378"/>
      <c r="F386" s="378"/>
      <c r="G386" s="378"/>
      <c r="H386" s="379"/>
    </row>
    <row r="387" spans="1:10" s="60" customFormat="1" ht="18" customHeight="1">
      <c r="A387" s="54">
        <v>1</v>
      </c>
      <c r="B387" s="180" t="s">
        <v>197</v>
      </c>
      <c r="C387" s="55" t="s">
        <v>315</v>
      </c>
      <c r="D387" s="59">
        <v>2008</v>
      </c>
      <c r="E387" s="58">
        <v>622.62</v>
      </c>
      <c r="F387" s="58">
        <v>180.56</v>
      </c>
      <c r="G387" s="59">
        <v>1</v>
      </c>
      <c r="H387" s="59">
        <v>118</v>
      </c>
      <c r="J387" s="18"/>
    </row>
    <row r="388" spans="1:10" s="60" customFormat="1" ht="16.5" customHeight="1">
      <c r="A388" s="54">
        <v>2</v>
      </c>
      <c r="B388" s="180" t="s">
        <v>197</v>
      </c>
      <c r="C388" s="55" t="s">
        <v>316</v>
      </c>
      <c r="D388" s="59">
        <v>2008</v>
      </c>
      <c r="E388" s="58">
        <v>1050.09</v>
      </c>
      <c r="F388" s="58">
        <v>556.56</v>
      </c>
      <c r="G388" s="59">
        <v>1</v>
      </c>
      <c r="H388" s="59">
        <v>118</v>
      </c>
      <c r="J388" s="18"/>
    </row>
    <row r="389" spans="1:10" s="60" customFormat="1" ht="30.75" customHeight="1">
      <c r="A389" s="54">
        <v>3</v>
      </c>
      <c r="B389" s="180" t="s">
        <v>627</v>
      </c>
      <c r="C389" s="55" t="s">
        <v>315</v>
      </c>
      <c r="D389" s="59">
        <v>2008</v>
      </c>
      <c r="E389" s="58">
        <v>247.4</v>
      </c>
      <c r="F389" s="58">
        <v>77.17</v>
      </c>
      <c r="G389" s="59">
        <v>1</v>
      </c>
      <c r="H389" s="59">
        <v>55</v>
      </c>
      <c r="J389" s="18"/>
    </row>
    <row r="390" spans="1:8" s="60" customFormat="1" ht="16.5" customHeight="1">
      <c r="A390" s="54">
        <v>4</v>
      </c>
      <c r="B390" s="180" t="s">
        <v>608</v>
      </c>
      <c r="C390" s="55" t="s">
        <v>315</v>
      </c>
      <c r="D390" s="59">
        <v>2008</v>
      </c>
      <c r="E390" s="58">
        <v>58.14</v>
      </c>
      <c r="F390" s="58">
        <v>25</v>
      </c>
      <c r="G390" s="59"/>
      <c r="H390" s="59">
        <v>35</v>
      </c>
    </row>
    <row r="391" spans="1:8" s="60" customFormat="1" ht="18" customHeight="1">
      <c r="A391" s="54">
        <v>5</v>
      </c>
      <c r="B391" s="180" t="s">
        <v>197</v>
      </c>
      <c r="C391" s="55" t="s">
        <v>117</v>
      </c>
      <c r="D391" s="59">
        <v>2008</v>
      </c>
      <c r="E391" s="58">
        <v>163.7</v>
      </c>
      <c r="F391" s="58">
        <v>0</v>
      </c>
      <c r="G391" s="59">
        <v>1</v>
      </c>
      <c r="H391" s="59">
        <v>30</v>
      </c>
    </row>
    <row r="392" spans="1:8" s="60" customFormat="1" ht="16.5" customHeight="1">
      <c r="A392" s="54">
        <v>6</v>
      </c>
      <c r="B392" s="180" t="s">
        <v>197</v>
      </c>
      <c r="C392" s="55" t="s">
        <v>117</v>
      </c>
      <c r="D392" s="59">
        <v>2008</v>
      </c>
      <c r="E392" s="58">
        <v>352.62</v>
      </c>
      <c r="F392" s="58">
        <v>45.97</v>
      </c>
      <c r="G392" s="59">
        <v>1</v>
      </c>
      <c r="H392" s="59">
        <v>35</v>
      </c>
    </row>
    <row r="393" spans="1:8" s="60" customFormat="1" ht="15.75" customHeight="1">
      <c r="A393" s="54">
        <v>7</v>
      </c>
      <c r="B393" s="180" t="s">
        <v>197</v>
      </c>
      <c r="C393" s="55" t="s">
        <v>117</v>
      </c>
      <c r="D393" s="59">
        <v>2008</v>
      </c>
      <c r="E393" s="58">
        <v>295.23</v>
      </c>
      <c r="F393" s="58">
        <v>0</v>
      </c>
      <c r="G393" s="59">
        <v>1</v>
      </c>
      <c r="H393" s="59">
        <v>30</v>
      </c>
    </row>
    <row r="394" spans="1:8" s="60" customFormat="1" ht="15.75" customHeight="1">
      <c r="A394" s="54">
        <v>8</v>
      </c>
      <c r="B394" s="180" t="s">
        <v>197</v>
      </c>
      <c r="C394" s="55" t="s">
        <v>117</v>
      </c>
      <c r="D394" s="59">
        <v>2008</v>
      </c>
      <c r="E394" s="58">
        <v>189.67</v>
      </c>
      <c r="F394" s="58">
        <v>17.07</v>
      </c>
      <c r="G394" s="59">
        <v>1</v>
      </c>
      <c r="H394" s="59">
        <v>29</v>
      </c>
    </row>
    <row r="395" spans="1:8" s="60" customFormat="1" ht="15" customHeight="1">
      <c r="A395" s="54">
        <v>9</v>
      </c>
      <c r="B395" s="180" t="s">
        <v>197</v>
      </c>
      <c r="C395" s="55" t="s">
        <v>117</v>
      </c>
      <c r="D395" s="59">
        <v>2008</v>
      </c>
      <c r="E395" s="58">
        <v>435.84</v>
      </c>
      <c r="F395" s="58">
        <v>204.85</v>
      </c>
      <c r="G395" s="59">
        <v>1</v>
      </c>
      <c r="H395" s="59">
        <v>20</v>
      </c>
    </row>
    <row r="396" spans="1:8" s="60" customFormat="1" ht="15" customHeight="1">
      <c r="A396" s="54">
        <v>10</v>
      </c>
      <c r="B396" s="180" t="s">
        <v>197</v>
      </c>
      <c r="C396" s="55" t="s">
        <v>315</v>
      </c>
      <c r="D396" s="59">
        <v>2008</v>
      </c>
      <c r="E396" s="58">
        <v>424.7</v>
      </c>
      <c r="F396" s="58">
        <v>0</v>
      </c>
      <c r="G396" s="59">
        <v>1</v>
      </c>
      <c r="H396" s="59">
        <v>129.35</v>
      </c>
    </row>
    <row r="397" spans="1:8" s="60" customFormat="1" ht="15" customHeight="1">
      <c r="A397" s="54">
        <v>11</v>
      </c>
      <c r="B397" s="180" t="s">
        <v>590</v>
      </c>
      <c r="C397" s="55" t="s">
        <v>117</v>
      </c>
      <c r="D397" s="59">
        <v>2008</v>
      </c>
      <c r="E397" s="58">
        <v>289.8</v>
      </c>
      <c r="F397" s="58">
        <v>265.65</v>
      </c>
      <c r="G397" s="59">
        <v>1</v>
      </c>
      <c r="H397" s="59">
        <v>30</v>
      </c>
    </row>
    <row r="398" spans="1:13" s="60" customFormat="1" ht="15" customHeight="1">
      <c r="A398" s="54">
        <v>12</v>
      </c>
      <c r="B398" s="180" t="s">
        <v>197</v>
      </c>
      <c r="C398" s="55" t="s">
        <v>117</v>
      </c>
      <c r="D398" s="59">
        <v>2008</v>
      </c>
      <c r="E398" s="58">
        <v>289.8</v>
      </c>
      <c r="F398" s="58">
        <v>265.65</v>
      </c>
      <c r="G398" s="59">
        <v>1</v>
      </c>
      <c r="H398" s="59">
        <v>23</v>
      </c>
      <c r="K398" s="134"/>
      <c r="L398" s="134"/>
      <c r="M398" s="134"/>
    </row>
    <row r="399" spans="1:13" s="60" customFormat="1" ht="38.25" customHeight="1">
      <c r="A399" s="54">
        <v>13</v>
      </c>
      <c r="B399" s="152" t="s">
        <v>412</v>
      </c>
      <c r="C399" s="189" t="s">
        <v>413</v>
      </c>
      <c r="D399" s="57">
        <v>1986</v>
      </c>
      <c r="E399" s="58">
        <v>15.36</v>
      </c>
      <c r="F399" s="58">
        <v>0</v>
      </c>
      <c r="G399" s="57">
        <v>2</v>
      </c>
      <c r="H399" s="59">
        <v>1030</v>
      </c>
      <c r="K399" s="134"/>
      <c r="L399" s="134"/>
      <c r="M399" s="134"/>
    </row>
    <row r="400" spans="1:17" s="87" customFormat="1" ht="15.75" customHeight="1">
      <c r="A400" s="38"/>
      <c r="B400" s="39" t="s">
        <v>74</v>
      </c>
      <c r="C400" s="28"/>
      <c r="D400" s="26"/>
      <c r="E400" s="90">
        <f>SUM(E379:E398)</f>
        <v>26561.929999999997</v>
      </c>
      <c r="F400" s="14">
        <f>SUM(F380:F398)</f>
        <v>9861.529999999997</v>
      </c>
      <c r="G400" s="26"/>
      <c r="H400" s="196">
        <f>SUM(H379:H398)</f>
        <v>2276.5499999999997</v>
      </c>
      <c r="I400" s="18"/>
      <c r="J400" s="60"/>
      <c r="K400" s="40"/>
      <c r="L400" s="40"/>
      <c r="M400" s="40"/>
      <c r="N400" s="40"/>
      <c r="O400" s="40"/>
      <c r="P400" s="40"/>
      <c r="Q400" s="40"/>
    </row>
    <row r="401" spans="1:17" ht="15.75" customHeight="1">
      <c r="A401" s="92"/>
      <c r="B401" s="416" t="s">
        <v>689</v>
      </c>
      <c r="C401" s="416"/>
      <c r="D401" s="416"/>
      <c r="E401" s="416"/>
      <c r="F401" s="416"/>
      <c r="G401" s="416"/>
      <c r="H401" s="416"/>
      <c r="J401" s="60"/>
      <c r="K401" s="40"/>
      <c r="L401" s="40"/>
      <c r="M401" s="40"/>
      <c r="N401" s="40"/>
      <c r="O401" s="40"/>
      <c r="P401" s="40"/>
      <c r="Q401" s="40"/>
    </row>
    <row r="402" spans="1:17" ht="29.25" customHeight="1">
      <c r="A402" s="92"/>
      <c r="B402" s="152" t="s">
        <v>364</v>
      </c>
      <c r="C402" s="56" t="s">
        <v>365</v>
      </c>
      <c r="D402" s="62">
        <v>1980</v>
      </c>
      <c r="E402" s="63">
        <v>56.3</v>
      </c>
      <c r="F402" s="63">
        <v>0</v>
      </c>
      <c r="G402" s="62">
        <v>1</v>
      </c>
      <c r="H402" s="132">
        <v>750</v>
      </c>
      <c r="J402" s="60"/>
      <c r="K402" s="40"/>
      <c r="L402" s="40"/>
      <c r="M402" s="40"/>
      <c r="N402" s="40"/>
      <c r="O402" s="40"/>
      <c r="P402" s="40"/>
      <c r="Q402" s="40"/>
    </row>
    <row r="403" spans="1:17" ht="31.5" customHeight="1">
      <c r="A403" s="92"/>
      <c r="B403" s="152" t="s">
        <v>364</v>
      </c>
      <c r="C403" s="56" t="s">
        <v>366</v>
      </c>
      <c r="D403" s="62">
        <v>1980</v>
      </c>
      <c r="E403" s="63">
        <v>33</v>
      </c>
      <c r="F403" s="63">
        <v>0</v>
      </c>
      <c r="G403" s="62">
        <v>1</v>
      </c>
      <c r="H403" s="132">
        <v>620</v>
      </c>
      <c r="J403" s="60"/>
      <c r="K403" s="40"/>
      <c r="L403" s="40"/>
      <c r="M403" s="40"/>
      <c r="N403" s="40"/>
      <c r="O403" s="40"/>
      <c r="P403" s="40"/>
      <c r="Q403" s="40"/>
    </row>
    <row r="404" spans="1:17" ht="30.75" customHeight="1">
      <c r="A404" s="92"/>
      <c r="B404" s="152" t="s">
        <v>367</v>
      </c>
      <c r="C404" s="56" t="s">
        <v>368</v>
      </c>
      <c r="D404" s="62">
        <v>1980</v>
      </c>
      <c r="E404" s="63">
        <v>66.2</v>
      </c>
      <c r="F404" s="63">
        <v>0</v>
      </c>
      <c r="G404" s="62">
        <v>1</v>
      </c>
      <c r="H404" s="132">
        <v>840</v>
      </c>
      <c r="J404" s="60"/>
      <c r="K404" s="40"/>
      <c r="L404" s="40"/>
      <c r="M404" s="40"/>
      <c r="N404" s="40"/>
      <c r="O404" s="40"/>
      <c r="P404" s="40"/>
      <c r="Q404" s="40"/>
    </row>
    <row r="405" spans="1:17" ht="30.75" customHeight="1">
      <c r="A405" s="92"/>
      <c r="B405" s="152" t="s">
        <v>367</v>
      </c>
      <c r="C405" s="56" t="s">
        <v>369</v>
      </c>
      <c r="D405" s="62">
        <v>1980</v>
      </c>
      <c r="E405" s="63">
        <v>43.2</v>
      </c>
      <c r="F405" s="63">
        <v>0</v>
      </c>
      <c r="G405" s="62">
        <v>1</v>
      </c>
      <c r="H405" s="132">
        <v>650</v>
      </c>
      <c r="J405" s="60"/>
      <c r="K405" s="40"/>
      <c r="L405" s="40"/>
      <c r="M405" s="40"/>
      <c r="N405" s="40"/>
      <c r="O405" s="40"/>
      <c r="P405" s="40"/>
      <c r="Q405" s="40"/>
    </row>
    <row r="406" spans="1:17" ht="30" customHeight="1">
      <c r="A406" s="92"/>
      <c r="B406" s="152" t="s">
        <v>353</v>
      </c>
      <c r="C406" s="56" t="s">
        <v>370</v>
      </c>
      <c r="D406" s="62">
        <v>1980</v>
      </c>
      <c r="E406" s="63">
        <v>58.6</v>
      </c>
      <c r="F406" s="63">
        <v>0</v>
      </c>
      <c r="G406" s="62">
        <v>1</v>
      </c>
      <c r="H406" s="132">
        <v>840</v>
      </c>
      <c r="J406" s="60"/>
      <c r="K406" s="40"/>
      <c r="L406" s="40"/>
      <c r="M406" s="40"/>
      <c r="N406" s="40"/>
      <c r="O406" s="40"/>
      <c r="P406" s="40"/>
      <c r="Q406" s="40"/>
    </row>
    <row r="407" spans="1:17" ht="30.75" customHeight="1">
      <c r="A407" s="92"/>
      <c r="B407" s="152" t="s">
        <v>353</v>
      </c>
      <c r="C407" s="56" t="s">
        <v>371</v>
      </c>
      <c r="D407" s="62">
        <v>1980</v>
      </c>
      <c r="E407" s="63">
        <v>36</v>
      </c>
      <c r="F407" s="63">
        <v>0</v>
      </c>
      <c r="G407" s="62">
        <v>1</v>
      </c>
      <c r="H407" s="132">
        <v>750</v>
      </c>
      <c r="J407" s="60"/>
      <c r="K407" s="40"/>
      <c r="L407" s="40"/>
      <c r="M407" s="40"/>
      <c r="N407" s="40"/>
      <c r="O407" s="40"/>
      <c r="P407" s="40"/>
      <c r="Q407" s="40"/>
    </row>
    <row r="408" spans="1:17" ht="27.75" customHeight="1">
      <c r="A408" s="92"/>
      <c r="B408" s="152" t="s">
        <v>353</v>
      </c>
      <c r="C408" s="56" t="s">
        <v>372</v>
      </c>
      <c r="D408" s="62">
        <v>1980</v>
      </c>
      <c r="E408" s="63">
        <v>38</v>
      </c>
      <c r="F408" s="63">
        <v>0</v>
      </c>
      <c r="G408" s="62">
        <v>1</v>
      </c>
      <c r="H408" s="132">
        <v>750</v>
      </c>
      <c r="J408" s="60"/>
      <c r="K408" s="40"/>
      <c r="L408" s="40"/>
      <c r="M408" s="40"/>
      <c r="N408" s="40"/>
      <c r="O408" s="40"/>
      <c r="P408" s="40"/>
      <c r="Q408" s="40"/>
    </row>
    <row r="409" spans="1:17" ht="35.25" customHeight="1">
      <c r="A409" s="92"/>
      <c r="B409" s="152" t="s">
        <v>353</v>
      </c>
      <c r="C409" s="56" t="s">
        <v>352</v>
      </c>
      <c r="D409" s="62">
        <v>1980</v>
      </c>
      <c r="E409" s="63">
        <v>65</v>
      </c>
      <c r="F409" s="63">
        <v>0</v>
      </c>
      <c r="G409" s="62">
        <v>1</v>
      </c>
      <c r="H409" s="132">
        <v>700</v>
      </c>
      <c r="J409" s="60"/>
      <c r="K409" s="40"/>
      <c r="L409" s="40"/>
      <c r="M409" s="40"/>
      <c r="N409" s="40"/>
      <c r="O409" s="40"/>
      <c r="P409" s="40"/>
      <c r="Q409" s="40"/>
    </row>
    <row r="410" spans="1:17" ht="28.5" customHeight="1">
      <c r="A410" s="92"/>
      <c r="B410" s="152" t="s">
        <v>351</v>
      </c>
      <c r="C410" s="56" t="s">
        <v>350</v>
      </c>
      <c r="D410" s="62">
        <v>1980</v>
      </c>
      <c r="E410" s="63">
        <v>34.5</v>
      </c>
      <c r="F410" s="63">
        <v>0</v>
      </c>
      <c r="G410" s="62">
        <v>1</v>
      </c>
      <c r="H410" s="132">
        <v>430</v>
      </c>
      <c r="J410" s="60"/>
      <c r="K410" s="40"/>
      <c r="L410" s="40"/>
      <c r="M410" s="40"/>
      <c r="N410" s="40"/>
      <c r="O410" s="40"/>
      <c r="P410" s="40"/>
      <c r="Q410" s="40"/>
    </row>
    <row r="411" spans="1:17" ht="34.5" customHeight="1">
      <c r="A411" s="92"/>
      <c r="B411" s="152" t="s">
        <v>349</v>
      </c>
      <c r="C411" s="56" t="s">
        <v>348</v>
      </c>
      <c r="D411" s="62">
        <v>1980</v>
      </c>
      <c r="E411" s="63">
        <v>63.4</v>
      </c>
      <c r="F411" s="63">
        <v>0</v>
      </c>
      <c r="G411" s="62">
        <v>1</v>
      </c>
      <c r="H411" s="132">
        <v>100</v>
      </c>
      <c r="J411" s="60"/>
      <c r="K411" s="40"/>
      <c r="L411" s="40"/>
      <c r="M411" s="40"/>
      <c r="N411" s="40"/>
      <c r="O411" s="40"/>
      <c r="P411" s="40"/>
      <c r="Q411" s="40"/>
    </row>
    <row r="412" spans="1:17" ht="15.75" customHeight="1">
      <c r="A412" s="92"/>
      <c r="B412" s="152" t="s">
        <v>204</v>
      </c>
      <c r="C412" s="56" t="s">
        <v>118</v>
      </c>
      <c r="D412" s="62">
        <v>2010</v>
      </c>
      <c r="E412" s="63">
        <v>66.51</v>
      </c>
      <c r="F412" s="63">
        <v>64.48</v>
      </c>
      <c r="G412" s="62"/>
      <c r="H412" s="132">
        <v>12</v>
      </c>
      <c r="J412" s="60"/>
      <c r="K412" s="40"/>
      <c r="L412" s="40"/>
      <c r="M412" s="40"/>
      <c r="N412" s="40"/>
      <c r="O412" s="40"/>
      <c r="P412" s="40"/>
      <c r="Q412" s="40"/>
    </row>
    <row r="413" spans="1:17" ht="15.75" customHeight="1">
      <c r="A413" s="92"/>
      <c r="B413" s="152" t="s">
        <v>347</v>
      </c>
      <c r="C413" s="56" t="s">
        <v>120</v>
      </c>
      <c r="D413" s="62">
        <v>1986</v>
      </c>
      <c r="E413" s="63">
        <v>86.2</v>
      </c>
      <c r="F413" s="63">
        <v>10.71</v>
      </c>
      <c r="G413" s="62"/>
      <c r="H413" s="132"/>
      <c r="J413" s="60"/>
      <c r="K413" s="40"/>
      <c r="L413" s="40"/>
      <c r="M413" s="40"/>
      <c r="N413" s="40"/>
      <c r="O413" s="40"/>
      <c r="P413" s="40"/>
      <c r="Q413" s="40"/>
    </row>
    <row r="414" spans="1:17" ht="15.75" customHeight="1">
      <c r="A414" s="92"/>
      <c r="B414" s="180" t="s">
        <v>152</v>
      </c>
      <c r="C414" s="55" t="s">
        <v>118</v>
      </c>
      <c r="D414" s="57">
        <v>1975</v>
      </c>
      <c r="E414" s="58">
        <v>93.09</v>
      </c>
      <c r="F414" s="58" t="s">
        <v>346</v>
      </c>
      <c r="G414" s="57">
        <v>1</v>
      </c>
      <c r="H414" s="59">
        <v>283.9</v>
      </c>
      <c r="J414" s="60"/>
      <c r="K414" s="40"/>
      <c r="L414" s="40"/>
      <c r="M414" s="40"/>
      <c r="N414" s="40"/>
      <c r="O414" s="40"/>
      <c r="P414" s="40"/>
      <c r="Q414" s="40"/>
    </row>
    <row r="415" spans="1:17" ht="15.75" customHeight="1">
      <c r="A415" s="92"/>
      <c r="B415" s="148" t="s">
        <v>591</v>
      </c>
      <c r="C415" s="55" t="s">
        <v>119</v>
      </c>
      <c r="D415" s="57">
        <v>1974</v>
      </c>
      <c r="E415" s="58">
        <v>41.65</v>
      </c>
      <c r="F415" s="58">
        <v>4.94</v>
      </c>
      <c r="G415" s="57">
        <v>1</v>
      </c>
      <c r="H415" s="59">
        <v>422</v>
      </c>
      <c r="J415" s="60"/>
      <c r="K415" s="40"/>
      <c r="L415" s="40"/>
      <c r="M415" s="40"/>
      <c r="N415" s="40"/>
      <c r="O415" s="40"/>
      <c r="P415" s="40"/>
      <c r="Q415" s="40"/>
    </row>
    <row r="416" spans="1:17" ht="15.75" customHeight="1">
      <c r="A416" s="92"/>
      <c r="B416" s="148" t="s">
        <v>153</v>
      </c>
      <c r="C416" s="55" t="s">
        <v>120</v>
      </c>
      <c r="D416" s="57">
        <v>1938</v>
      </c>
      <c r="E416" s="58">
        <v>20.96</v>
      </c>
      <c r="F416" s="58">
        <v>0</v>
      </c>
      <c r="G416" s="57">
        <v>1</v>
      </c>
      <c r="H416" s="59">
        <v>195.5</v>
      </c>
      <c r="J416" s="60"/>
      <c r="K416" s="40"/>
      <c r="L416" s="40"/>
      <c r="M416" s="40"/>
      <c r="N416" s="40"/>
      <c r="O416" s="40"/>
      <c r="P416" s="40"/>
      <c r="Q416" s="40"/>
    </row>
    <row r="417" spans="1:17" ht="48.75" customHeight="1">
      <c r="A417" s="92"/>
      <c r="B417" s="148" t="s">
        <v>374</v>
      </c>
      <c r="C417" s="148" t="s">
        <v>311</v>
      </c>
      <c r="D417" s="57">
        <v>1989</v>
      </c>
      <c r="E417" s="58">
        <v>17602.19</v>
      </c>
      <c r="F417" s="58">
        <v>6697.02</v>
      </c>
      <c r="G417" s="57" t="s">
        <v>466</v>
      </c>
      <c r="H417" s="59" t="s">
        <v>467</v>
      </c>
      <c r="J417" s="60"/>
      <c r="K417" s="40"/>
      <c r="L417" s="40"/>
      <c r="M417" s="40"/>
      <c r="N417" s="40"/>
      <c r="O417" s="40"/>
      <c r="P417" s="40"/>
      <c r="Q417" s="40"/>
    </row>
    <row r="418" spans="1:17" ht="15.75" customHeight="1">
      <c r="A418" s="374" t="s">
        <v>626</v>
      </c>
      <c r="B418" s="375"/>
      <c r="C418" s="375"/>
      <c r="D418" s="375"/>
      <c r="E418" s="375"/>
      <c r="F418" s="375"/>
      <c r="G418" s="375"/>
      <c r="H418" s="376"/>
      <c r="J418" s="60"/>
      <c r="K418" s="40"/>
      <c r="L418" s="40"/>
      <c r="M418" s="40"/>
      <c r="N418" s="40"/>
      <c r="O418" s="40"/>
      <c r="P418" s="40"/>
      <c r="Q418" s="40"/>
    </row>
    <row r="419" spans="1:256" s="172" customFormat="1" ht="46.5" customHeight="1">
      <c r="A419" s="152">
        <v>1</v>
      </c>
      <c r="B419" s="152" t="s">
        <v>354</v>
      </c>
      <c r="C419" s="56" t="s">
        <v>415</v>
      </c>
      <c r="D419" s="62">
        <v>1982</v>
      </c>
      <c r="E419" s="63">
        <v>120.75</v>
      </c>
      <c r="F419" s="63"/>
      <c r="G419" s="62">
        <v>1</v>
      </c>
      <c r="H419" s="132">
        <v>20</v>
      </c>
      <c r="I419" s="171"/>
      <c r="J419" s="60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  <c r="AK419" s="171"/>
      <c r="AL419" s="171"/>
      <c r="AM419" s="171"/>
      <c r="AN419" s="171"/>
      <c r="AO419" s="171"/>
      <c r="AP419" s="171"/>
      <c r="AQ419" s="171"/>
      <c r="AR419" s="171"/>
      <c r="AS419" s="171"/>
      <c r="AT419" s="171"/>
      <c r="AU419" s="171"/>
      <c r="AV419" s="171"/>
      <c r="AW419" s="171"/>
      <c r="AX419" s="171"/>
      <c r="AY419" s="171"/>
      <c r="AZ419" s="171"/>
      <c r="BA419" s="171"/>
      <c r="BB419" s="171"/>
      <c r="BC419" s="171"/>
      <c r="BD419" s="171"/>
      <c r="BE419" s="171"/>
      <c r="BF419" s="171"/>
      <c r="BG419" s="171"/>
      <c r="BH419" s="171"/>
      <c r="BI419" s="171"/>
      <c r="BJ419" s="171"/>
      <c r="BK419" s="171"/>
      <c r="BL419" s="171"/>
      <c r="BM419" s="171"/>
      <c r="BN419" s="171"/>
      <c r="BO419" s="171"/>
      <c r="BP419" s="171"/>
      <c r="BQ419" s="171"/>
      <c r="BR419" s="171"/>
      <c r="BS419" s="171"/>
      <c r="BT419" s="171"/>
      <c r="BU419" s="171"/>
      <c r="BV419" s="171"/>
      <c r="BW419" s="171"/>
      <c r="BX419" s="171"/>
      <c r="BY419" s="171"/>
      <c r="BZ419" s="171"/>
      <c r="CA419" s="171"/>
      <c r="CB419" s="171"/>
      <c r="CC419" s="171"/>
      <c r="CD419" s="171"/>
      <c r="CE419" s="171"/>
      <c r="CF419" s="171"/>
      <c r="CG419" s="171"/>
      <c r="CH419" s="171"/>
      <c r="CI419" s="171"/>
      <c r="CJ419" s="171"/>
      <c r="CK419" s="171"/>
      <c r="CL419" s="171"/>
      <c r="CM419" s="171"/>
      <c r="CN419" s="171"/>
      <c r="CO419" s="171"/>
      <c r="CP419" s="171"/>
      <c r="CQ419" s="171"/>
      <c r="CR419" s="171"/>
      <c r="CS419" s="171"/>
      <c r="CT419" s="171"/>
      <c r="CU419" s="171"/>
      <c r="CV419" s="171"/>
      <c r="CW419" s="171"/>
      <c r="CX419" s="171"/>
      <c r="CY419" s="171"/>
      <c r="CZ419" s="171"/>
      <c r="DA419" s="171"/>
      <c r="DB419" s="171"/>
      <c r="DC419" s="171"/>
      <c r="DD419" s="171"/>
      <c r="DE419" s="171"/>
      <c r="DF419" s="171"/>
      <c r="DG419" s="171"/>
      <c r="DH419" s="171"/>
      <c r="DI419" s="171"/>
      <c r="DJ419" s="171"/>
      <c r="DK419" s="171"/>
      <c r="DL419" s="171"/>
      <c r="DM419" s="171"/>
      <c r="DN419" s="171"/>
      <c r="DO419" s="171"/>
      <c r="DP419" s="171"/>
      <c r="DQ419" s="171"/>
      <c r="DR419" s="171"/>
      <c r="DS419" s="171"/>
      <c r="DT419" s="171"/>
      <c r="DU419" s="171"/>
      <c r="DV419" s="171"/>
      <c r="DW419" s="171"/>
      <c r="DX419" s="171"/>
      <c r="DY419" s="171"/>
      <c r="DZ419" s="171"/>
      <c r="EA419" s="171"/>
      <c r="EB419" s="171"/>
      <c r="EC419" s="171"/>
      <c r="ED419" s="171"/>
      <c r="EE419" s="171"/>
      <c r="EF419" s="171"/>
      <c r="EG419" s="171"/>
      <c r="EH419" s="171"/>
      <c r="EI419" s="171"/>
      <c r="EJ419" s="171"/>
      <c r="EK419" s="171"/>
      <c r="EL419" s="171"/>
      <c r="EM419" s="171"/>
      <c r="EN419" s="171"/>
      <c r="EO419" s="171"/>
      <c r="EP419" s="171"/>
      <c r="EQ419" s="171"/>
      <c r="ER419" s="171"/>
      <c r="ES419" s="171"/>
      <c r="ET419" s="171"/>
      <c r="EU419" s="171"/>
      <c r="EV419" s="171"/>
      <c r="EW419" s="171"/>
      <c r="EX419" s="171"/>
      <c r="EY419" s="171"/>
      <c r="EZ419" s="171"/>
      <c r="FA419" s="171"/>
      <c r="FB419" s="171"/>
      <c r="FC419" s="171"/>
      <c r="FD419" s="171"/>
      <c r="FE419" s="171"/>
      <c r="FF419" s="171"/>
      <c r="FG419" s="171"/>
      <c r="FH419" s="171"/>
      <c r="FI419" s="171"/>
      <c r="FJ419" s="171"/>
      <c r="FK419" s="171"/>
      <c r="FL419" s="171"/>
      <c r="FM419" s="171"/>
      <c r="FN419" s="171"/>
      <c r="FO419" s="171"/>
      <c r="FP419" s="171"/>
      <c r="FQ419" s="171"/>
      <c r="FR419" s="171"/>
      <c r="FS419" s="171"/>
      <c r="FT419" s="171"/>
      <c r="FU419" s="171"/>
      <c r="FV419" s="171"/>
      <c r="FW419" s="171"/>
      <c r="FX419" s="171"/>
      <c r="FY419" s="171"/>
      <c r="FZ419" s="171"/>
      <c r="GA419" s="171"/>
      <c r="GB419" s="171"/>
      <c r="GC419" s="171"/>
      <c r="GD419" s="171"/>
      <c r="GE419" s="171"/>
      <c r="GF419" s="171"/>
      <c r="GG419" s="171"/>
      <c r="GH419" s="171"/>
      <c r="GI419" s="171"/>
      <c r="GJ419" s="171"/>
      <c r="GK419" s="171"/>
      <c r="GL419" s="171"/>
      <c r="GM419" s="171"/>
      <c r="GN419" s="171"/>
      <c r="GO419" s="171"/>
      <c r="GP419" s="171"/>
      <c r="GQ419" s="171"/>
      <c r="GR419" s="171"/>
      <c r="GS419" s="171"/>
      <c r="GT419" s="171"/>
      <c r="GU419" s="171"/>
      <c r="GV419" s="171"/>
      <c r="GW419" s="171"/>
      <c r="GX419" s="171"/>
      <c r="GY419" s="171"/>
      <c r="GZ419" s="171"/>
      <c r="HA419" s="171"/>
      <c r="HB419" s="171"/>
      <c r="HC419" s="171"/>
      <c r="HD419" s="171"/>
      <c r="HE419" s="171"/>
      <c r="HF419" s="171"/>
      <c r="HG419" s="171"/>
      <c r="HH419" s="171"/>
      <c r="HI419" s="171"/>
      <c r="HJ419" s="171"/>
      <c r="HK419" s="171"/>
      <c r="HL419" s="171"/>
      <c r="HM419" s="171"/>
      <c r="HN419" s="171"/>
      <c r="HO419" s="171"/>
      <c r="HP419" s="171"/>
      <c r="HQ419" s="171"/>
      <c r="HR419" s="171"/>
      <c r="HS419" s="171"/>
      <c r="HT419" s="171"/>
      <c r="HU419" s="171"/>
      <c r="HV419" s="171"/>
      <c r="HW419" s="171"/>
      <c r="HX419" s="171"/>
      <c r="HY419" s="171"/>
      <c r="HZ419" s="171"/>
      <c r="IA419" s="171"/>
      <c r="IB419" s="171"/>
      <c r="IC419" s="171"/>
      <c r="ID419" s="171"/>
      <c r="IE419" s="171"/>
      <c r="IF419" s="171"/>
      <c r="IG419" s="171"/>
      <c r="IH419" s="171"/>
      <c r="II419" s="171"/>
      <c r="IJ419" s="171"/>
      <c r="IK419" s="171"/>
      <c r="IL419" s="171"/>
      <c r="IM419" s="171"/>
      <c r="IN419" s="171"/>
      <c r="IO419" s="171"/>
      <c r="IP419" s="171"/>
      <c r="IQ419" s="171"/>
      <c r="IR419" s="171"/>
      <c r="IS419" s="171"/>
      <c r="IT419" s="171"/>
      <c r="IU419" s="171"/>
      <c r="IV419" s="171"/>
    </row>
    <row r="420" spans="1:256" s="179" customFormat="1" ht="63" customHeight="1">
      <c r="A420" s="173">
        <v>2</v>
      </c>
      <c r="B420" s="173" t="s">
        <v>663</v>
      </c>
      <c r="C420" s="174" t="s">
        <v>355</v>
      </c>
      <c r="D420" s="175">
        <v>1986</v>
      </c>
      <c r="E420" s="176">
        <v>86.2</v>
      </c>
      <c r="F420" s="176">
        <v>10.71</v>
      </c>
      <c r="G420" s="175">
        <v>1</v>
      </c>
      <c r="H420" s="177">
        <v>164.2</v>
      </c>
      <c r="I420" s="171"/>
      <c r="J420" s="60"/>
      <c r="K420" s="178"/>
      <c r="L420" s="178"/>
      <c r="M420" s="178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  <c r="AK420" s="171"/>
      <c r="AL420" s="171"/>
      <c r="AM420" s="171"/>
      <c r="AN420" s="171"/>
      <c r="AO420" s="171"/>
      <c r="AP420" s="171"/>
      <c r="AQ420" s="171"/>
      <c r="AR420" s="171"/>
      <c r="AS420" s="171"/>
      <c r="AT420" s="171"/>
      <c r="AU420" s="171"/>
      <c r="AV420" s="171"/>
      <c r="AW420" s="171"/>
      <c r="AX420" s="171"/>
      <c r="AY420" s="171"/>
      <c r="AZ420" s="171"/>
      <c r="BA420" s="171"/>
      <c r="BB420" s="171"/>
      <c r="BC420" s="171"/>
      <c r="BD420" s="171"/>
      <c r="BE420" s="171"/>
      <c r="BF420" s="171"/>
      <c r="BG420" s="171"/>
      <c r="BH420" s="171"/>
      <c r="BI420" s="171"/>
      <c r="BJ420" s="171"/>
      <c r="BK420" s="171"/>
      <c r="BL420" s="171"/>
      <c r="BM420" s="171"/>
      <c r="BN420" s="171"/>
      <c r="BO420" s="171"/>
      <c r="BP420" s="171"/>
      <c r="BQ420" s="171"/>
      <c r="BR420" s="171"/>
      <c r="BS420" s="171"/>
      <c r="BT420" s="171"/>
      <c r="BU420" s="171"/>
      <c r="BV420" s="171"/>
      <c r="BW420" s="171"/>
      <c r="BX420" s="171"/>
      <c r="BY420" s="171"/>
      <c r="BZ420" s="171"/>
      <c r="CA420" s="171"/>
      <c r="CB420" s="171"/>
      <c r="CC420" s="171"/>
      <c r="CD420" s="171"/>
      <c r="CE420" s="171"/>
      <c r="CF420" s="171"/>
      <c r="CG420" s="171"/>
      <c r="CH420" s="171"/>
      <c r="CI420" s="171"/>
      <c r="CJ420" s="171"/>
      <c r="CK420" s="171"/>
      <c r="CL420" s="171"/>
      <c r="CM420" s="171"/>
      <c r="CN420" s="171"/>
      <c r="CO420" s="171"/>
      <c r="CP420" s="171"/>
      <c r="CQ420" s="171"/>
      <c r="CR420" s="171"/>
      <c r="CS420" s="171"/>
      <c r="CT420" s="171"/>
      <c r="CU420" s="171"/>
      <c r="CV420" s="171"/>
      <c r="CW420" s="171"/>
      <c r="CX420" s="171"/>
      <c r="CY420" s="171"/>
      <c r="CZ420" s="171"/>
      <c r="DA420" s="171"/>
      <c r="DB420" s="171"/>
      <c r="DC420" s="171"/>
      <c r="DD420" s="171"/>
      <c r="DE420" s="171"/>
      <c r="DF420" s="171"/>
      <c r="DG420" s="171"/>
      <c r="DH420" s="171"/>
      <c r="DI420" s="171"/>
      <c r="DJ420" s="171"/>
      <c r="DK420" s="171"/>
      <c r="DL420" s="171"/>
      <c r="DM420" s="171"/>
      <c r="DN420" s="171"/>
      <c r="DO420" s="171"/>
      <c r="DP420" s="171"/>
      <c r="DQ420" s="171"/>
      <c r="DR420" s="171"/>
      <c r="DS420" s="171"/>
      <c r="DT420" s="171"/>
      <c r="DU420" s="171"/>
      <c r="DV420" s="171"/>
      <c r="DW420" s="171"/>
      <c r="DX420" s="171"/>
      <c r="DY420" s="171"/>
      <c r="DZ420" s="171"/>
      <c r="EA420" s="171"/>
      <c r="EB420" s="171"/>
      <c r="EC420" s="171"/>
      <c r="ED420" s="171"/>
      <c r="EE420" s="171"/>
      <c r="EF420" s="171"/>
      <c r="EG420" s="171"/>
      <c r="EH420" s="171"/>
      <c r="EI420" s="171"/>
      <c r="EJ420" s="171"/>
      <c r="EK420" s="171"/>
      <c r="EL420" s="171"/>
      <c r="EM420" s="171"/>
      <c r="EN420" s="171"/>
      <c r="EO420" s="171"/>
      <c r="EP420" s="171"/>
      <c r="EQ420" s="171"/>
      <c r="ER420" s="171"/>
      <c r="ES420" s="171"/>
      <c r="ET420" s="171"/>
      <c r="EU420" s="171"/>
      <c r="EV420" s="171"/>
      <c r="EW420" s="171"/>
      <c r="EX420" s="171"/>
      <c r="EY420" s="171"/>
      <c r="EZ420" s="171"/>
      <c r="FA420" s="171"/>
      <c r="FB420" s="171"/>
      <c r="FC420" s="171"/>
      <c r="FD420" s="171"/>
      <c r="FE420" s="171"/>
      <c r="FF420" s="171"/>
      <c r="FG420" s="171"/>
      <c r="FH420" s="171"/>
      <c r="FI420" s="171"/>
      <c r="FJ420" s="171"/>
      <c r="FK420" s="171"/>
      <c r="FL420" s="171"/>
      <c r="FM420" s="171"/>
      <c r="FN420" s="171"/>
      <c r="FO420" s="171"/>
      <c r="FP420" s="171"/>
      <c r="FQ420" s="171"/>
      <c r="FR420" s="171"/>
      <c r="FS420" s="171"/>
      <c r="FT420" s="171"/>
      <c r="FU420" s="171"/>
      <c r="FV420" s="171"/>
      <c r="FW420" s="171"/>
      <c r="FX420" s="171"/>
      <c r="FY420" s="171"/>
      <c r="FZ420" s="171"/>
      <c r="GA420" s="171"/>
      <c r="GB420" s="171"/>
      <c r="GC420" s="171"/>
      <c r="GD420" s="171"/>
      <c r="GE420" s="171"/>
      <c r="GF420" s="171"/>
      <c r="GG420" s="171"/>
      <c r="GH420" s="171"/>
      <c r="GI420" s="171"/>
      <c r="GJ420" s="171"/>
      <c r="GK420" s="171"/>
      <c r="GL420" s="171"/>
      <c r="GM420" s="171"/>
      <c r="GN420" s="171"/>
      <c r="GO420" s="171"/>
      <c r="GP420" s="171"/>
      <c r="GQ420" s="171"/>
      <c r="GR420" s="171"/>
      <c r="GS420" s="171"/>
      <c r="GT420" s="171"/>
      <c r="GU420" s="171"/>
      <c r="GV420" s="171"/>
      <c r="GW420" s="171"/>
      <c r="GX420" s="171"/>
      <c r="GY420" s="171"/>
      <c r="GZ420" s="171"/>
      <c r="HA420" s="171"/>
      <c r="HB420" s="171"/>
      <c r="HC420" s="171"/>
      <c r="HD420" s="171"/>
      <c r="HE420" s="171"/>
      <c r="HF420" s="171"/>
      <c r="HG420" s="171"/>
      <c r="HH420" s="171"/>
      <c r="HI420" s="171"/>
      <c r="HJ420" s="171"/>
      <c r="HK420" s="171"/>
      <c r="HL420" s="171"/>
      <c r="HM420" s="171"/>
      <c r="HN420" s="171"/>
      <c r="HO420" s="171"/>
      <c r="HP420" s="171"/>
      <c r="HQ420" s="171"/>
      <c r="HR420" s="171"/>
      <c r="HS420" s="171"/>
      <c r="HT420" s="171"/>
      <c r="HU420" s="171"/>
      <c r="HV420" s="171"/>
      <c r="HW420" s="171"/>
      <c r="HX420" s="171"/>
      <c r="HY420" s="171"/>
      <c r="HZ420" s="171"/>
      <c r="IA420" s="171"/>
      <c r="IB420" s="171"/>
      <c r="IC420" s="171"/>
      <c r="ID420" s="171"/>
      <c r="IE420" s="171"/>
      <c r="IF420" s="171"/>
      <c r="IG420" s="171"/>
      <c r="IH420" s="171"/>
      <c r="II420" s="171"/>
      <c r="IJ420" s="171"/>
      <c r="IK420" s="171"/>
      <c r="IL420" s="171"/>
      <c r="IM420" s="171"/>
      <c r="IN420" s="171"/>
      <c r="IO420" s="171"/>
      <c r="IP420" s="171"/>
      <c r="IQ420" s="171"/>
      <c r="IR420" s="171"/>
      <c r="IS420" s="171"/>
      <c r="IT420" s="171"/>
      <c r="IU420" s="171"/>
      <c r="IV420" s="171"/>
    </row>
    <row r="421" spans="1:256" s="179" customFormat="1" ht="45.75" customHeight="1">
      <c r="A421" s="152">
        <v>3</v>
      </c>
      <c r="B421" s="152" t="s">
        <v>664</v>
      </c>
      <c r="C421" s="56" t="s">
        <v>356</v>
      </c>
      <c r="D421" s="62">
        <v>1992</v>
      </c>
      <c r="E421" s="63">
        <v>172.3</v>
      </c>
      <c r="F421" s="63">
        <v>21.43</v>
      </c>
      <c r="G421" s="62">
        <v>1</v>
      </c>
      <c r="H421" s="132">
        <v>51</v>
      </c>
      <c r="I421" s="171"/>
      <c r="J421" s="60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  <c r="AK421" s="171"/>
      <c r="AL421" s="171"/>
      <c r="AM421" s="171"/>
      <c r="AN421" s="171"/>
      <c r="AO421" s="171"/>
      <c r="AP421" s="171"/>
      <c r="AQ421" s="171"/>
      <c r="AR421" s="171"/>
      <c r="AS421" s="171"/>
      <c r="AT421" s="171"/>
      <c r="AU421" s="171"/>
      <c r="AV421" s="171"/>
      <c r="AW421" s="171"/>
      <c r="AX421" s="171"/>
      <c r="AY421" s="171"/>
      <c r="AZ421" s="171"/>
      <c r="BA421" s="171"/>
      <c r="BB421" s="171"/>
      <c r="BC421" s="171"/>
      <c r="BD421" s="171"/>
      <c r="BE421" s="171"/>
      <c r="BF421" s="171"/>
      <c r="BG421" s="171"/>
      <c r="BH421" s="171"/>
      <c r="BI421" s="171"/>
      <c r="BJ421" s="171"/>
      <c r="BK421" s="171"/>
      <c r="BL421" s="171"/>
      <c r="BM421" s="171"/>
      <c r="BN421" s="171"/>
      <c r="BO421" s="171"/>
      <c r="BP421" s="171"/>
      <c r="BQ421" s="171"/>
      <c r="BR421" s="171"/>
      <c r="BS421" s="171"/>
      <c r="BT421" s="171"/>
      <c r="BU421" s="171"/>
      <c r="BV421" s="171"/>
      <c r="BW421" s="171"/>
      <c r="BX421" s="171"/>
      <c r="BY421" s="171"/>
      <c r="BZ421" s="171"/>
      <c r="CA421" s="171"/>
      <c r="CB421" s="171"/>
      <c r="CC421" s="171"/>
      <c r="CD421" s="171"/>
      <c r="CE421" s="171"/>
      <c r="CF421" s="171"/>
      <c r="CG421" s="171"/>
      <c r="CH421" s="171"/>
      <c r="CI421" s="171"/>
      <c r="CJ421" s="171"/>
      <c r="CK421" s="171"/>
      <c r="CL421" s="171"/>
      <c r="CM421" s="171"/>
      <c r="CN421" s="171"/>
      <c r="CO421" s="171"/>
      <c r="CP421" s="171"/>
      <c r="CQ421" s="171"/>
      <c r="CR421" s="171"/>
      <c r="CS421" s="171"/>
      <c r="CT421" s="171"/>
      <c r="CU421" s="171"/>
      <c r="CV421" s="171"/>
      <c r="CW421" s="171"/>
      <c r="CX421" s="171"/>
      <c r="CY421" s="171"/>
      <c r="CZ421" s="171"/>
      <c r="DA421" s="171"/>
      <c r="DB421" s="171"/>
      <c r="DC421" s="171"/>
      <c r="DD421" s="171"/>
      <c r="DE421" s="171"/>
      <c r="DF421" s="171"/>
      <c r="DG421" s="171"/>
      <c r="DH421" s="171"/>
      <c r="DI421" s="171"/>
      <c r="DJ421" s="171"/>
      <c r="DK421" s="171"/>
      <c r="DL421" s="171"/>
      <c r="DM421" s="171"/>
      <c r="DN421" s="171"/>
      <c r="DO421" s="171"/>
      <c r="DP421" s="171"/>
      <c r="DQ421" s="171"/>
      <c r="DR421" s="171"/>
      <c r="DS421" s="171"/>
      <c r="DT421" s="171"/>
      <c r="DU421" s="171"/>
      <c r="DV421" s="171"/>
      <c r="DW421" s="171"/>
      <c r="DX421" s="171"/>
      <c r="DY421" s="171"/>
      <c r="DZ421" s="171"/>
      <c r="EA421" s="171"/>
      <c r="EB421" s="171"/>
      <c r="EC421" s="171"/>
      <c r="ED421" s="171"/>
      <c r="EE421" s="171"/>
      <c r="EF421" s="171"/>
      <c r="EG421" s="171"/>
      <c r="EH421" s="171"/>
      <c r="EI421" s="171"/>
      <c r="EJ421" s="171"/>
      <c r="EK421" s="171"/>
      <c r="EL421" s="171"/>
      <c r="EM421" s="171"/>
      <c r="EN421" s="171"/>
      <c r="EO421" s="171"/>
      <c r="EP421" s="171"/>
      <c r="EQ421" s="171"/>
      <c r="ER421" s="171"/>
      <c r="ES421" s="171"/>
      <c r="ET421" s="171"/>
      <c r="EU421" s="171"/>
      <c r="EV421" s="171"/>
      <c r="EW421" s="171"/>
      <c r="EX421" s="171"/>
      <c r="EY421" s="171"/>
      <c r="EZ421" s="171"/>
      <c r="FA421" s="171"/>
      <c r="FB421" s="171"/>
      <c r="FC421" s="171"/>
      <c r="FD421" s="171"/>
      <c r="FE421" s="171"/>
      <c r="FF421" s="171"/>
      <c r="FG421" s="171"/>
      <c r="FH421" s="171"/>
      <c r="FI421" s="171"/>
      <c r="FJ421" s="171"/>
      <c r="FK421" s="171"/>
      <c r="FL421" s="171"/>
      <c r="FM421" s="171"/>
      <c r="FN421" s="171"/>
      <c r="FO421" s="171"/>
      <c r="FP421" s="171"/>
      <c r="FQ421" s="171"/>
      <c r="FR421" s="171"/>
      <c r="FS421" s="171"/>
      <c r="FT421" s="171"/>
      <c r="FU421" s="171"/>
      <c r="FV421" s="171"/>
      <c r="FW421" s="171"/>
      <c r="FX421" s="171"/>
      <c r="FY421" s="171"/>
      <c r="FZ421" s="171"/>
      <c r="GA421" s="171"/>
      <c r="GB421" s="171"/>
      <c r="GC421" s="171"/>
      <c r="GD421" s="171"/>
      <c r="GE421" s="171"/>
      <c r="GF421" s="171"/>
      <c r="GG421" s="171"/>
      <c r="GH421" s="171"/>
      <c r="GI421" s="171"/>
      <c r="GJ421" s="171"/>
      <c r="GK421" s="171"/>
      <c r="GL421" s="171"/>
      <c r="GM421" s="171"/>
      <c r="GN421" s="171"/>
      <c r="GO421" s="171"/>
      <c r="GP421" s="171"/>
      <c r="GQ421" s="171"/>
      <c r="GR421" s="171"/>
      <c r="GS421" s="171"/>
      <c r="GT421" s="171"/>
      <c r="GU421" s="171"/>
      <c r="GV421" s="171"/>
      <c r="GW421" s="171"/>
      <c r="GX421" s="171"/>
      <c r="GY421" s="171"/>
      <c r="GZ421" s="171"/>
      <c r="HA421" s="171"/>
      <c r="HB421" s="171"/>
      <c r="HC421" s="171"/>
      <c r="HD421" s="171"/>
      <c r="HE421" s="171"/>
      <c r="HF421" s="171"/>
      <c r="HG421" s="171"/>
      <c r="HH421" s="171"/>
      <c r="HI421" s="171"/>
      <c r="HJ421" s="171"/>
      <c r="HK421" s="171"/>
      <c r="HL421" s="171"/>
      <c r="HM421" s="171"/>
      <c r="HN421" s="171"/>
      <c r="HO421" s="171"/>
      <c r="HP421" s="171"/>
      <c r="HQ421" s="171"/>
      <c r="HR421" s="171"/>
      <c r="HS421" s="171"/>
      <c r="HT421" s="171"/>
      <c r="HU421" s="171"/>
      <c r="HV421" s="171"/>
      <c r="HW421" s="171"/>
      <c r="HX421" s="171"/>
      <c r="HY421" s="171"/>
      <c r="HZ421" s="171"/>
      <c r="IA421" s="171"/>
      <c r="IB421" s="171"/>
      <c r="IC421" s="171"/>
      <c r="ID421" s="171"/>
      <c r="IE421" s="171"/>
      <c r="IF421" s="171"/>
      <c r="IG421" s="171"/>
      <c r="IH421" s="171"/>
      <c r="II421" s="171"/>
      <c r="IJ421" s="171"/>
      <c r="IK421" s="171"/>
      <c r="IL421" s="171"/>
      <c r="IM421" s="171"/>
      <c r="IN421" s="171"/>
      <c r="IO421" s="171"/>
      <c r="IP421" s="171"/>
      <c r="IQ421" s="171"/>
      <c r="IR421" s="171"/>
      <c r="IS421" s="171"/>
      <c r="IT421" s="171"/>
      <c r="IU421" s="171"/>
      <c r="IV421" s="171"/>
    </row>
    <row r="422" spans="1:256" s="179" customFormat="1" ht="45" customHeight="1">
      <c r="A422" s="152">
        <v>4</v>
      </c>
      <c r="B422" s="152" t="s">
        <v>664</v>
      </c>
      <c r="C422" s="56" t="s">
        <v>357</v>
      </c>
      <c r="D422" s="62">
        <v>1992</v>
      </c>
      <c r="E422" s="63">
        <v>172.3</v>
      </c>
      <c r="F422" s="63">
        <v>21.43</v>
      </c>
      <c r="G422" s="62">
        <v>1</v>
      </c>
      <c r="H422" s="132">
        <v>50</v>
      </c>
      <c r="I422" s="171"/>
      <c r="J422" s="60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  <c r="AK422" s="171"/>
      <c r="AL422" s="171"/>
      <c r="AM422" s="171"/>
      <c r="AN422" s="171"/>
      <c r="AO422" s="171"/>
      <c r="AP422" s="171"/>
      <c r="AQ422" s="171"/>
      <c r="AR422" s="171"/>
      <c r="AS422" s="171"/>
      <c r="AT422" s="171"/>
      <c r="AU422" s="171"/>
      <c r="AV422" s="171"/>
      <c r="AW422" s="171"/>
      <c r="AX422" s="171"/>
      <c r="AY422" s="171"/>
      <c r="AZ422" s="171"/>
      <c r="BA422" s="171"/>
      <c r="BB422" s="171"/>
      <c r="BC422" s="171"/>
      <c r="BD422" s="171"/>
      <c r="BE422" s="171"/>
      <c r="BF422" s="171"/>
      <c r="BG422" s="171"/>
      <c r="BH422" s="171"/>
      <c r="BI422" s="171"/>
      <c r="BJ422" s="171"/>
      <c r="BK422" s="171"/>
      <c r="BL422" s="171"/>
      <c r="BM422" s="171"/>
      <c r="BN422" s="171"/>
      <c r="BO422" s="171"/>
      <c r="BP422" s="171"/>
      <c r="BQ422" s="171"/>
      <c r="BR422" s="171"/>
      <c r="BS422" s="171"/>
      <c r="BT422" s="171"/>
      <c r="BU422" s="171"/>
      <c r="BV422" s="171"/>
      <c r="BW422" s="171"/>
      <c r="BX422" s="171"/>
      <c r="BY422" s="171"/>
      <c r="BZ422" s="171"/>
      <c r="CA422" s="171"/>
      <c r="CB422" s="171"/>
      <c r="CC422" s="171"/>
      <c r="CD422" s="171"/>
      <c r="CE422" s="171"/>
      <c r="CF422" s="171"/>
      <c r="CG422" s="171"/>
      <c r="CH422" s="171"/>
      <c r="CI422" s="171"/>
      <c r="CJ422" s="171"/>
      <c r="CK422" s="171"/>
      <c r="CL422" s="171"/>
      <c r="CM422" s="171"/>
      <c r="CN422" s="171"/>
      <c r="CO422" s="171"/>
      <c r="CP422" s="171"/>
      <c r="CQ422" s="171"/>
      <c r="CR422" s="171"/>
      <c r="CS422" s="171"/>
      <c r="CT422" s="171"/>
      <c r="CU422" s="171"/>
      <c r="CV422" s="171"/>
      <c r="CW422" s="171"/>
      <c r="CX422" s="171"/>
      <c r="CY422" s="171"/>
      <c r="CZ422" s="171"/>
      <c r="DA422" s="171"/>
      <c r="DB422" s="171"/>
      <c r="DC422" s="171"/>
      <c r="DD422" s="171"/>
      <c r="DE422" s="171"/>
      <c r="DF422" s="171"/>
      <c r="DG422" s="171"/>
      <c r="DH422" s="171"/>
      <c r="DI422" s="171"/>
      <c r="DJ422" s="171"/>
      <c r="DK422" s="171"/>
      <c r="DL422" s="171"/>
      <c r="DM422" s="171"/>
      <c r="DN422" s="171"/>
      <c r="DO422" s="171"/>
      <c r="DP422" s="171"/>
      <c r="DQ422" s="171"/>
      <c r="DR422" s="171"/>
      <c r="DS422" s="171"/>
      <c r="DT422" s="171"/>
      <c r="DU422" s="171"/>
      <c r="DV422" s="171"/>
      <c r="DW422" s="171"/>
      <c r="DX422" s="171"/>
      <c r="DY422" s="171"/>
      <c r="DZ422" s="171"/>
      <c r="EA422" s="171"/>
      <c r="EB422" s="171"/>
      <c r="EC422" s="171"/>
      <c r="ED422" s="171"/>
      <c r="EE422" s="171"/>
      <c r="EF422" s="171"/>
      <c r="EG422" s="171"/>
      <c r="EH422" s="171"/>
      <c r="EI422" s="171"/>
      <c r="EJ422" s="171"/>
      <c r="EK422" s="171"/>
      <c r="EL422" s="171"/>
      <c r="EM422" s="171"/>
      <c r="EN422" s="171"/>
      <c r="EO422" s="171"/>
      <c r="EP422" s="171"/>
      <c r="EQ422" s="171"/>
      <c r="ER422" s="171"/>
      <c r="ES422" s="171"/>
      <c r="ET422" s="171"/>
      <c r="EU422" s="171"/>
      <c r="EV422" s="171"/>
      <c r="EW422" s="171"/>
      <c r="EX422" s="171"/>
      <c r="EY422" s="171"/>
      <c r="EZ422" s="171"/>
      <c r="FA422" s="171"/>
      <c r="FB422" s="171"/>
      <c r="FC422" s="171"/>
      <c r="FD422" s="171"/>
      <c r="FE422" s="171"/>
      <c r="FF422" s="171"/>
      <c r="FG422" s="171"/>
      <c r="FH422" s="171"/>
      <c r="FI422" s="171"/>
      <c r="FJ422" s="171"/>
      <c r="FK422" s="171"/>
      <c r="FL422" s="171"/>
      <c r="FM422" s="171"/>
      <c r="FN422" s="171"/>
      <c r="FO422" s="171"/>
      <c r="FP422" s="171"/>
      <c r="FQ422" s="171"/>
      <c r="FR422" s="171"/>
      <c r="FS422" s="171"/>
      <c r="FT422" s="171"/>
      <c r="FU422" s="171"/>
      <c r="FV422" s="171"/>
      <c r="FW422" s="171"/>
      <c r="FX422" s="171"/>
      <c r="FY422" s="171"/>
      <c r="FZ422" s="171"/>
      <c r="GA422" s="171"/>
      <c r="GB422" s="171"/>
      <c r="GC422" s="171"/>
      <c r="GD422" s="171"/>
      <c r="GE422" s="171"/>
      <c r="GF422" s="171"/>
      <c r="GG422" s="171"/>
      <c r="GH422" s="171"/>
      <c r="GI422" s="171"/>
      <c r="GJ422" s="171"/>
      <c r="GK422" s="171"/>
      <c r="GL422" s="171"/>
      <c r="GM422" s="171"/>
      <c r="GN422" s="171"/>
      <c r="GO422" s="171"/>
      <c r="GP422" s="171"/>
      <c r="GQ422" s="171"/>
      <c r="GR422" s="171"/>
      <c r="GS422" s="171"/>
      <c r="GT422" s="171"/>
      <c r="GU422" s="171"/>
      <c r="GV422" s="171"/>
      <c r="GW422" s="171"/>
      <c r="GX422" s="171"/>
      <c r="GY422" s="171"/>
      <c r="GZ422" s="171"/>
      <c r="HA422" s="171"/>
      <c r="HB422" s="171"/>
      <c r="HC422" s="171"/>
      <c r="HD422" s="171"/>
      <c r="HE422" s="171"/>
      <c r="HF422" s="171"/>
      <c r="HG422" s="171"/>
      <c r="HH422" s="171"/>
      <c r="HI422" s="171"/>
      <c r="HJ422" s="171"/>
      <c r="HK422" s="171"/>
      <c r="HL422" s="171"/>
      <c r="HM422" s="171"/>
      <c r="HN422" s="171"/>
      <c r="HO422" s="171"/>
      <c r="HP422" s="171"/>
      <c r="HQ422" s="171"/>
      <c r="HR422" s="171"/>
      <c r="HS422" s="171"/>
      <c r="HT422" s="171"/>
      <c r="HU422" s="171"/>
      <c r="HV422" s="171"/>
      <c r="HW422" s="171"/>
      <c r="HX422" s="171"/>
      <c r="HY422" s="171"/>
      <c r="HZ422" s="171"/>
      <c r="IA422" s="171"/>
      <c r="IB422" s="171"/>
      <c r="IC422" s="171"/>
      <c r="ID422" s="171"/>
      <c r="IE422" s="171"/>
      <c r="IF422" s="171"/>
      <c r="IG422" s="171"/>
      <c r="IH422" s="171"/>
      <c r="II422" s="171"/>
      <c r="IJ422" s="171"/>
      <c r="IK422" s="171"/>
      <c r="IL422" s="171"/>
      <c r="IM422" s="171"/>
      <c r="IN422" s="171"/>
      <c r="IO422" s="171"/>
      <c r="IP422" s="171"/>
      <c r="IQ422" s="171"/>
      <c r="IR422" s="171"/>
      <c r="IS422" s="171"/>
      <c r="IT422" s="171"/>
      <c r="IU422" s="171"/>
      <c r="IV422" s="171"/>
    </row>
    <row r="423" spans="1:256" s="179" customFormat="1" ht="64.5" customHeight="1">
      <c r="A423" s="152">
        <v>5</v>
      </c>
      <c r="B423" s="152" t="s">
        <v>665</v>
      </c>
      <c r="C423" s="56" t="s">
        <v>358</v>
      </c>
      <c r="D423" s="62">
        <v>1992</v>
      </c>
      <c r="E423" s="63">
        <v>172.3</v>
      </c>
      <c r="F423" s="63">
        <v>21.43</v>
      </c>
      <c r="G423" s="62">
        <v>1</v>
      </c>
      <c r="H423" s="132">
        <v>148.3</v>
      </c>
      <c r="I423" s="171"/>
      <c r="J423" s="60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  <c r="AK423" s="171"/>
      <c r="AL423" s="171"/>
      <c r="AM423" s="171"/>
      <c r="AN423" s="171"/>
      <c r="AO423" s="171"/>
      <c r="AP423" s="171"/>
      <c r="AQ423" s="171"/>
      <c r="AR423" s="171"/>
      <c r="AS423" s="171"/>
      <c r="AT423" s="171"/>
      <c r="AU423" s="171"/>
      <c r="AV423" s="171"/>
      <c r="AW423" s="171"/>
      <c r="AX423" s="171"/>
      <c r="AY423" s="171"/>
      <c r="AZ423" s="171"/>
      <c r="BA423" s="171"/>
      <c r="BB423" s="171"/>
      <c r="BC423" s="171"/>
      <c r="BD423" s="171"/>
      <c r="BE423" s="171"/>
      <c r="BF423" s="171"/>
      <c r="BG423" s="171"/>
      <c r="BH423" s="171"/>
      <c r="BI423" s="171"/>
      <c r="BJ423" s="171"/>
      <c r="BK423" s="171"/>
      <c r="BL423" s="171"/>
      <c r="BM423" s="171"/>
      <c r="BN423" s="171"/>
      <c r="BO423" s="171"/>
      <c r="BP423" s="171"/>
      <c r="BQ423" s="171"/>
      <c r="BR423" s="171"/>
      <c r="BS423" s="171"/>
      <c r="BT423" s="171"/>
      <c r="BU423" s="171"/>
      <c r="BV423" s="171"/>
      <c r="BW423" s="171"/>
      <c r="BX423" s="171"/>
      <c r="BY423" s="171"/>
      <c r="BZ423" s="171"/>
      <c r="CA423" s="171"/>
      <c r="CB423" s="171"/>
      <c r="CC423" s="171"/>
      <c r="CD423" s="171"/>
      <c r="CE423" s="171"/>
      <c r="CF423" s="171"/>
      <c r="CG423" s="171"/>
      <c r="CH423" s="171"/>
      <c r="CI423" s="171"/>
      <c r="CJ423" s="171"/>
      <c r="CK423" s="171"/>
      <c r="CL423" s="171"/>
      <c r="CM423" s="171"/>
      <c r="CN423" s="171"/>
      <c r="CO423" s="171"/>
      <c r="CP423" s="171"/>
      <c r="CQ423" s="171"/>
      <c r="CR423" s="171"/>
      <c r="CS423" s="171"/>
      <c r="CT423" s="171"/>
      <c r="CU423" s="171"/>
      <c r="CV423" s="171"/>
      <c r="CW423" s="171"/>
      <c r="CX423" s="171"/>
      <c r="CY423" s="171"/>
      <c r="CZ423" s="171"/>
      <c r="DA423" s="171"/>
      <c r="DB423" s="171"/>
      <c r="DC423" s="171"/>
      <c r="DD423" s="171"/>
      <c r="DE423" s="171"/>
      <c r="DF423" s="171"/>
      <c r="DG423" s="171"/>
      <c r="DH423" s="171"/>
      <c r="DI423" s="171"/>
      <c r="DJ423" s="171"/>
      <c r="DK423" s="171"/>
      <c r="DL423" s="171"/>
      <c r="DM423" s="171"/>
      <c r="DN423" s="171"/>
      <c r="DO423" s="171"/>
      <c r="DP423" s="171"/>
      <c r="DQ423" s="171"/>
      <c r="DR423" s="171"/>
      <c r="DS423" s="171"/>
      <c r="DT423" s="171"/>
      <c r="DU423" s="171"/>
      <c r="DV423" s="171"/>
      <c r="DW423" s="171"/>
      <c r="DX423" s="171"/>
      <c r="DY423" s="171"/>
      <c r="DZ423" s="171"/>
      <c r="EA423" s="171"/>
      <c r="EB423" s="171"/>
      <c r="EC423" s="171"/>
      <c r="ED423" s="171"/>
      <c r="EE423" s="171"/>
      <c r="EF423" s="171"/>
      <c r="EG423" s="171"/>
      <c r="EH423" s="171"/>
      <c r="EI423" s="171"/>
      <c r="EJ423" s="171"/>
      <c r="EK423" s="171"/>
      <c r="EL423" s="171"/>
      <c r="EM423" s="171"/>
      <c r="EN423" s="171"/>
      <c r="EO423" s="171"/>
      <c r="EP423" s="171"/>
      <c r="EQ423" s="171"/>
      <c r="ER423" s="171"/>
      <c r="ES423" s="171"/>
      <c r="ET423" s="171"/>
      <c r="EU423" s="171"/>
      <c r="EV423" s="171"/>
      <c r="EW423" s="171"/>
      <c r="EX423" s="171"/>
      <c r="EY423" s="171"/>
      <c r="EZ423" s="171"/>
      <c r="FA423" s="171"/>
      <c r="FB423" s="171"/>
      <c r="FC423" s="171"/>
      <c r="FD423" s="171"/>
      <c r="FE423" s="171"/>
      <c r="FF423" s="171"/>
      <c r="FG423" s="171"/>
      <c r="FH423" s="171"/>
      <c r="FI423" s="171"/>
      <c r="FJ423" s="171"/>
      <c r="FK423" s="171"/>
      <c r="FL423" s="171"/>
      <c r="FM423" s="171"/>
      <c r="FN423" s="171"/>
      <c r="FO423" s="171"/>
      <c r="FP423" s="171"/>
      <c r="FQ423" s="171"/>
      <c r="FR423" s="171"/>
      <c r="FS423" s="171"/>
      <c r="FT423" s="171"/>
      <c r="FU423" s="171"/>
      <c r="FV423" s="171"/>
      <c r="FW423" s="171"/>
      <c r="FX423" s="171"/>
      <c r="FY423" s="171"/>
      <c r="FZ423" s="171"/>
      <c r="GA423" s="171"/>
      <c r="GB423" s="171"/>
      <c r="GC423" s="171"/>
      <c r="GD423" s="171"/>
      <c r="GE423" s="171"/>
      <c r="GF423" s="171"/>
      <c r="GG423" s="171"/>
      <c r="GH423" s="171"/>
      <c r="GI423" s="171"/>
      <c r="GJ423" s="171"/>
      <c r="GK423" s="171"/>
      <c r="GL423" s="171"/>
      <c r="GM423" s="171"/>
      <c r="GN423" s="171"/>
      <c r="GO423" s="171"/>
      <c r="GP423" s="171"/>
      <c r="GQ423" s="171"/>
      <c r="GR423" s="171"/>
      <c r="GS423" s="171"/>
      <c r="GT423" s="171"/>
      <c r="GU423" s="171"/>
      <c r="GV423" s="171"/>
      <c r="GW423" s="171"/>
      <c r="GX423" s="171"/>
      <c r="GY423" s="171"/>
      <c r="GZ423" s="171"/>
      <c r="HA423" s="171"/>
      <c r="HB423" s="171"/>
      <c r="HC423" s="171"/>
      <c r="HD423" s="171"/>
      <c r="HE423" s="171"/>
      <c r="HF423" s="171"/>
      <c r="HG423" s="171"/>
      <c r="HH423" s="171"/>
      <c r="HI423" s="171"/>
      <c r="HJ423" s="171"/>
      <c r="HK423" s="171"/>
      <c r="HL423" s="171"/>
      <c r="HM423" s="171"/>
      <c r="HN423" s="171"/>
      <c r="HO423" s="171"/>
      <c r="HP423" s="171"/>
      <c r="HQ423" s="171"/>
      <c r="HR423" s="171"/>
      <c r="HS423" s="171"/>
      <c r="HT423" s="171"/>
      <c r="HU423" s="171"/>
      <c r="HV423" s="171"/>
      <c r="HW423" s="171"/>
      <c r="HX423" s="171"/>
      <c r="HY423" s="171"/>
      <c r="HZ423" s="171"/>
      <c r="IA423" s="171"/>
      <c r="IB423" s="171"/>
      <c r="IC423" s="171"/>
      <c r="ID423" s="171"/>
      <c r="IE423" s="171"/>
      <c r="IF423" s="171"/>
      <c r="IG423" s="171"/>
      <c r="IH423" s="171"/>
      <c r="II423" s="171"/>
      <c r="IJ423" s="171"/>
      <c r="IK423" s="171"/>
      <c r="IL423" s="171"/>
      <c r="IM423" s="171"/>
      <c r="IN423" s="171"/>
      <c r="IO423" s="171"/>
      <c r="IP423" s="171"/>
      <c r="IQ423" s="171"/>
      <c r="IR423" s="171"/>
      <c r="IS423" s="171"/>
      <c r="IT423" s="171"/>
      <c r="IU423" s="171"/>
      <c r="IV423" s="171"/>
    </row>
    <row r="424" spans="1:256" s="179" customFormat="1" ht="63" customHeight="1">
      <c r="A424" s="152">
        <v>6</v>
      </c>
      <c r="B424" s="152" t="s">
        <v>359</v>
      </c>
      <c r="C424" s="56" t="s">
        <v>360</v>
      </c>
      <c r="D424" s="62">
        <v>1992</v>
      </c>
      <c r="E424" s="63">
        <v>172.3</v>
      </c>
      <c r="F424" s="63">
        <v>21.43</v>
      </c>
      <c r="G424" s="62">
        <v>1</v>
      </c>
      <c r="H424" s="132">
        <v>82.1</v>
      </c>
      <c r="I424" s="171"/>
      <c r="J424" s="60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  <c r="AK424" s="171"/>
      <c r="AL424" s="171"/>
      <c r="AM424" s="171"/>
      <c r="AN424" s="171"/>
      <c r="AO424" s="171"/>
      <c r="AP424" s="171"/>
      <c r="AQ424" s="171"/>
      <c r="AR424" s="171"/>
      <c r="AS424" s="171"/>
      <c r="AT424" s="171"/>
      <c r="AU424" s="171"/>
      <c r="AV424" s="171"/>
      <c r="AW424" s="171"/>
      <c r="AX424" s="171"/>
      <c r="AY424" s="171"/>
      <c r="AZ424" s="171"/>
      <c r="BA424" s="171"/>
      <c r="BB424" s="171"/>
      <c r="BC424" s="171"/>
      <c r="BD424" s="171"/>
      <c r="BE424" s="171"/>
      <c r="BF424" s="171"/>
      <c r="BG424" s="171"/>
      <c r="BH424" s="171"/>
      <c r="BI424" s="171"/>
      <c r="BJ424" s="171"/>
      <c r="BK424" s="171"/>
      <c r="BL424" s="171"/>
      <c r="BM424" s="171"/>
      <c r="BN424" s="171"/>
      <c r="BO424" s="171"/>
      <c r="BP424" s="171"/>
      <c r="BQ424" s="171"/>
      <c r="BR424" s="171"/>
      <c r="BS424" s="171"/>
      <c r="BT424" s="171"/>
      <c r="BU424" s="171"/>
      <c r="BV424" s="171"/>
      <c r="BW424" s="171"/>
      <c r="BX424" s="171"/>
      <c r="BY424" s="171"/>
      <c r="BZ424" s="171"/>
      <c r="CA424" s="171"/>
      <c r="CB424" s="171"/>
      <c r="CC424" s="171"/>
      <c r="CD424" s="171"/>
      <c r="CE424" s="171"/>
      <c r="CF424" s="171"/>
      <c r="CG424" s="171"/>
      <c r="CH424" s="171"/>
      <c r="CI424" s="171"/>
      <c r="CJ424" s="171"/>
      <c r="CK424" s="171"/>
      <c r="CL424" s="171"/>
      <c r="CM424" s="171"/>
      <c r="CN424" s="171"/>
      <c r="CO424" s="171"/>
      <c r="CP424" s="171"/>
      <c r="CQ424" s="171"/>
      <c r="CR424" s="171"/>
      <c r="CS424" s="171"/>
      <c r="CT424" s="171"/>
      <c r="CU424" s="171"/>
      <c r="CV424" s="171"/>
      <c r="CW424" s="171"/>
      <c r="CX424" s="171"/>
      <c r="CY424" s="171"/>
      <c r="CZ424" s="171"/>
      <c r="DA424" s="171"/>
      <c r="DB424" s="171"/>
      <c r="DC424" s="171"/>
      <c r="DD424" s="171"/>
      <c r="DE424" s="171"/>
      <c r="DF424" s="171"/>
      <c r="DG424" s="171"/>
      <c r="DH424" s="171"/>
      <c r="DI424" s="171"/>
      <c r="DJ424" s="171"/>
      <c r="DK424" s="171"/>
      <c r="DL424" s="171"/>
      <c r="DM424" s="171"/>
      <c r="DN424" s="171"/>
      <c r="DO424" s="171"/>
      <c r="DP424" s="171"/>
      <c r="DQ424" s="171"/>
      <c r="DR424" s="171"/>
      <c r="DS424" s="171"/>
      <c r="DT424" s="171"/>
      <c r="DU424" s="171"/>
      <c r="DV424" s="171"/>
      <c r="DW424" s="171"/>
      <c r="DX424" s="171"/>
      <c r="DY424" s="171"/>
      <c r="DZ424" s="171"/>
      <c r="EA424" s="171"/>
      <c r="EB424" s="171"/>
      <c r="EC424" s="171"/>
      <c r="ED424" s="171"/>
      <c r="EE424" s="171"/>
      <c r="EF424" s="171"/>
      <c r="EG424" s="171"/>
      <c r="EH424" s="171"/>
      <c r="EI424" s="171"/>
      <c r="EJ424" s="171"/>
      <c r="EK424" s="171"/>
      <c r="EL424" s="171"/>
      <c r="EM424" s="171"/>
      <c r="EN424" s="171"/>
      <c r="EO424" s="171"/>
      <c r="EP424" s="171"/>
      <c r="EQ424" s="171"/>
      <c r="ER424" s="171"/>
      <c r="ES424" s="171"/>
      <c r="ET424" s="171"/>
      <c r="EU424" s="171"/>
      <c r="EV424" s="171"/>
      <c r="EW424" s="171"/>
      <c r="EX424" s="171"/>
      <c r="EY424" s="171"/>
      <c r="EZ424" s="171"/>
      <c r="FA424" s="171"/>
      <c r="FB424" s="171"/>
      <c r="FC424" s="171"/>
      <c r="FD424" s="171"/>
      <c r="FE424" s="171"/>
      <c r="FF424" s="171"/>
      <c r="FG424" s="171"/>
      <c r="FH424" s="171"/>
      <c r="FI424" s="171"/>
      <c r="FJ424" s="171"/>
      <c r="FK424" s="171"/>
      <c r="FL424" s="171"/>
      <c r="FM424" s="171"/>
      <c r="FN424" s="171"/>
      <c r="FO424" s="171"/>
      <c r="FP424" s="171"/>
      <c r="FQ424" s="171"/>
      <c r="FR424" s="171"/>
      <c r="FS424" s="171"/>
      <c r="FT424" s="171"/>
      <c r="FU424" s="171"/>
      <c r="FV424" s="171"/>
      <c r="FW424" s="171"/>
      <c r="FX424" s="171"/>
      <c r="FY424" s="171"/>
      <c r="FZ424" s="171"/>
      <c r="GA424" s="171"/>
      <c r="GB424" s="171"/>
      <c r="GC424" s="171"/>
      <c r="GD424" s="171"/>
      <c r="GE424" s="171"/>
      <c r="GF424" s="171"/>
      <c r="GG424" s="171"/>
      <c r="GH424" s="171"/>
      <c r="GI424" s="171"/>
      <c r="GJ424" s="171"/>
      <c r="GK424" s="171"/>
      <c r="GL424" s="171"/>
      <c r="GM424" s="171"/>
      <c r="GN424" s="171"/>
      <c r="GO424" s="171"/>
      <c r="GP424" s="171"/>
      <c r="GQ424" s="171"/>
      <c r="GR424" s="171"/>
      <c r="GS424" s="171"/>
      <c r="GT424" s="171"/>
      <c r="GU424" s="171"/>
      <c r="GV424" s="171"/>
      <c r="GW424" s="171"/>
      <c r="GX424" s="171"/>
      <c r="GY424" s="171"/>
      <c r="GZ424" s="171"/>
      <c r="HA424" s="171"/>
      <c r="HB424" s="171"/>
      <c r="HC424" s="171"/>
      <c r="HD424" s="171"/>
      <c r="HE424" s="171"/>
      <c r="HF424" s="171"/>
      <c r="HG424" s="171"/>
      <c r="HH424" s="171"/>
      <c r="HI424" s="171"/>
      <c r="HJ424" s="171"/>
      <c r="HK424" s="171"/>
      <c r="HL424" s="171"/>
      <c r="HM424" s="171"/>
      <c r="HN424" s="171"/>
      <c r="HO424" s="171"/>
      <c r="HP424" s="171"/>
      <c r="HQ424" s="171"/>
      <c r="HR424" s="171"/>
      <c r="HS424" s="171"/>
      <c r="HT424" s="171"/>
      <c r="HU424" s="171"/>
      <c r="HV424" s="171"/>
      <c r="HW424" s="171"/>
      <c r="HX424" s="171"/>
      <c r="HY424" s="171"/>
      <c r="HZ424" s="171"/>
      <c r="IA424" s="171"/>
      <c r="IB424" s="171"/>
      <c r="IC424" s="171"/>
      <c r="ID424" s="171"/>
      <c r="IE424" s="171"/>
      <c r="IF424" s="171"/>
      <c r="IG424" s="171"/>
      <c r="IH424" s="171"/>
      <c r="II424" s="171"/>
      <c r="IJ424" s="171"/>
      <c r="IK424" s="171"/>
      <c r="IL424" s="171"/>
      <c r="IM424" s="171"/>
      <c r="IN424" s="171"/>
      <c r="IO424" s="171"/>
      <c r="IP424" s="171"/>
      <c r="IQ424" s="171"/>
      <c r="IR424" s="171"/>
      <c r="IS424" s="171"/>
      <c r="IT424" s="171"/>
      <c r="IU424" s="171"/>
      <c r="IV424" s="171"/>
    </row>
    <row r="425" spans="1:256" s="179" customFormat="1" ht="62.25" customHeight="1">
      <c r="A425" s="152">
        <v>7</v>
      </c>
      <c r="B425" s="152" t="s">
        <v>666</v>
      </c>
      <c r="C425" s="56" t="s">
        <v>361</v>
      </c>
      <c r="D425" s="62">
        <v>1992</v>
      </c>
      <c r="E425" s="63">
        <v>172.3</v>
      </c>
      <c r="F425" s="63">
        <v>21.43</v>
      </c>
      <c r="G425" s="62">
        <v>1</v>
      </c>
      <c r="H425" s="132">
        <v>164.2</v>
      </c>
      <c r="I425" s="171"/>
      <c r="J425" s="60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  <c r="AK425" s="171"/>
      <c r="AL425" s="171"/>
      <c r="AM425" s="171"/>
      <c r="AN425" s="171"/>
      <c r="AO425" s="171"/>
      <c r="AP425" s="171"/>
      <c r="AQ425" s="171"/>
      <c r="AR425" s="171"/>
      <c r="AS425" s="171"/>
      <c r="AT425" s="171"/>
      <c r="AU425" s="171"/>
      <c r="AV425" s="171"/>
      <c r="AW425" s="171"/>
      <c r="AX425" s="171"/>
      <c r="AY425" s="171"/>
      <c r="AZ425" s="171"/>
      <c r="BA425" s="171"/>
      <c r="BB425" s="171"/>
      <c r="BC425" s="171"/>
      <c r="BD425" s="171"/>
      <c r="BE425" s="171"/>
      <c r="BF425" s="171"/>
      <c r="BG425" s="171"/>
      <c r="BH425" s="171"/>
      <c r="BI425" s="171"/>
      <c r="BJ425" s="171"/>
      <c r="BK425" s="171"/>
      <c r="BL425" s="171"/>
      <c r="BM425" s="171"/>
      <c r="BN425" s="171"/>
      <c r="BO425" s="171"/>
      <c r="BP425" s="171"/>
      <c r="BQ425" s="171"/>
      <c r="BR425" s="171"/>
      <c r="BS425" s="171"/>
      <c r="BT425" s="171"/>
      <c r="BU425" s="171"/>
      <c r="BV425" s="171"/>
      <c r="BW425" s="171"/>
      <c r="BX425" s="171"/>
      <c r="BY425" s="171"/>
      <c r="BZ425" s="171"/>
      <c r="CA425" s="171"/>
      <c r="CB425" s="171"/>
      <c r="CC425" s="171"/>
      <c r="CD425" s="171"/>
      <c r="CE425" s="171"/>
      <c r="CF425" s="171"/>
      <c r="CG425" s="171"/>
      <c r="CH425" s="171"/>
      <c r="CI425" s="171"/>
      <c r="CJ425" s="171"/>
      <c r="CK425" s="171"/>
      <c r="CL425" s="171"/>
      <c r="CM425" s="171"/>
      <c r="CN425" s="171"/>
      <c r="CO425" s="171"/>
      <c r="CP425" s="171"/>
      <c r="CQ425" s="171"/>
      <c r="CR425" s="171"/>
      <c r="CS425" s="171"/>
      <c r="CT425" s="171"/>
      <c r="CU425" s="171"/>
      <c r="CV425" s="171"/>
      <c r="CW425" s="171"/>
      <c r="CX425" s="171"/>
      <c r="CY425" s="171"/>
      <c r="CZ425" s="171"/>
      <c r="DA425" s="171"/>
      <c r="DB425" s="171"/>
      <c r="DC425" s="171"/>
      <c r="DD425" s="171"/>
      <c r="DE425" s="171"/>
      <c r="DF425" s="171"/>
      <c r="DG425" s="171"/>
      <c r="DH425" s="171"/>
      <c r="DI425" s="171"/>
      <c r="DJ425" s="171"/>
      <c r="DK425" s="171"/>
      <c r="DL425" s="171"/>
      <c r="DM425" s="171"/>
      <c r="DN425" s="171"/>
      <c r="DO425" s="171"/>
      <c r="DP425" s="171"/>
      <c r="DQ425" s="171"/>
      <c r="DR425" s="171"/>
      <c r="DS425" s="171"/>
      <c r="DT425" s="171"/>
      <c r="DU425" s="171"/>
      <c r="DV425" s="171"/>
      <c r="DW425" s="171"/>
      <c r="DX425" s="171"/>
      <c r="DY425" s="171"/>
      <c r="DZ425" s="171"/>
      <c r="EA425" s="171"/>
      <c r="EB425" s="171"/>
      <c r="EC425" s="171"/>
      <c r="ED425" s="171"/>
      <c r="EE425" s="171"/>
      <c r="EF425" s="171"/>
      <c r="EG425" s="171"/>
      <c r="EH425" s="171"/>
      <c r="EI425" s="171"/>
      <c r="EJ425" s="171"/>
      <c r="EK425" s="171"/>
      <c r="EL425" s="171"/>
      <c r="EM425" s="171"/>
      <c r="EN425" s="171"/>
      <c r="EO425" s="171"/>
      <c r="EP425" s="171"/>
      <c r="EQ425" s="171"/>
      <c r="ER425" s="171"/>
      <c r="ES425" s="171"/>
      <c r="ET425" s="171"/>
      <c r="EU425" s="171"/>
      <c r="EV425" s="171"/>
      <c r="EW425" s="171"/>
      <c r="EX425" s="171"/>
      <c r="EY425" s="171"/>
      <c r="EZ425" s="171"/>
      <c r="FA425" s="171"/>
      <c r="FB425" s="171"/>
      <c r="FC425" s="171"/>
      <c r="FD425" s="171"/>
      <c r="FE425" s="171"/>
      <c r="FF425" s="171"/>
      <c r="FG425" s="171"/>
      <c r="FH425" s="171"/>
      <c r="FI425" s="171"/>
      <c r="FJ425" s="171"/>
      <c r="FK425" s="171"/>
      <c r="FL425" s="171"/>
      <c r="FM425" s="171"/>
      <c r="FN425" s="171"/>
      <c r="FO425" s="171"/>
      <c r="FP425" s="171"/>
      <c r="FQ425" s="171"/>
      <c r="FR425" s="171"/>
      <c r="FS425" s="171"/>
      <c r="FT425" s="171"/>
      <c r="FU425" s="171"/>
      <c r="FV425" s="171"/>
      <c r="FW425" s="171"/>
      <c r="FX425" s="171"/>
      <c r="FY425" s="171"/>
      <c r="FZ425" s="171"/>
      <c r="GA425" s="171"/>
      <c r="GB425" s="171"/>
      <c r="GC425" s="171"/>
      <c r="GD425" s="171"/>
      <c r="GE425" s="171"/>
      <c r="GF425" s="171"/>
      <c r="GG425" s="171"/>
      <c r="GH425" s="171"/>
      <c r="GI425" s="171"/>
      <c r="GJ425" s="171"/>
      <c r="GK425" s="171"/>
      <c r="GL425" s="171"/>
      <c r="GM425" s="171"/>
      <c r="GN425" s="171"/>
      <c r="GO425" s="171"/>
      <c r="GP425" s="171"/>
      <c r="GQ425" s="171"/>
      <c r="GR425" s="171"/>
      <c r="GS425" s="171"/>
      <c r="GT425" s="171"/>
      <c r="GU425" s="171"/>
      <c r="GV425" s="171"/>
      <c r="GW425" s="171"/>
      <c r="GX425" s="171"/>
      <c r="GY425" s="171"/>
      <c r="GZ425" s="171"/>
      <c r="HA425" s="171"/>
      <c r="HB425" s="171"/>
      <c r="HC425" s="171"/>
      <c r="HD425" s="171"/>
      <c r="HE425" s="171"/>
      <c r="HF425" s="171"/>
      <c r="HG425" s="171"/>
      <c r="HH425" s="171"/>
      <c r="HI425" s="171"/>
      <c r="HJ425" s="171"/>
      <c r="HK425" s="171"/>
      <c r="HL425" s="171"/>
      <c r="HM425" s="171"/>
      <c r="HN425" s="171"/>
      <c r="HO425" s="171"/>
      <c r="HP425" s="171"/>
      <c r="HQ425" s="171"/>
      <c r="HR425" s="171"/>
      <c r="HS425" s="171"/>
      <c r="HT425" s="171"/>
      <c r="HU425" s="171"/>
      <c r="HV425" s="171"/>
      <c r="HW425" s="171"/>
      <c r="HX425" s="171"/>
      <c r="HY425" s="171"/>
      <c r="HZ425" s="171"/>
      <c r="IA425" s="171"/>
      <c r="IB425" s="171"/>
      <c r="IC425" s="171"/>
      <c r="ID425" s="171"/>
      <c r="IE425" s="171"/>
      <c r="IF425" s="171"/>
      <c r="IG425" s="171"/>
      <c r="IH425" s="171"/>
      <c r="II425" s="171"/>
      <c r="IJ425" s="171"/>
      <c r="IK425" s="171"/>
      <c r="IL425" s="171"/>
      <c r="IM425" s="171"/>
      <c r="IN425" s="171"/>
      <c r="IO425" s="171"/>
      <c r="IP425" s="171"/>
      <c r="IQ425" s="171"/>
      <c r="IR425" s="171"/>
      <c r="IS425" s="171"/>
      <c r="IT425" s="171"/>
      <c r="IU425" s="171"/>
      <c r="IV425" s="171"/>
    </row>
    <row r="426" spans="1:256" s="179" customFormat="1" ht="60.75" customHeight="1">
      <c r="A426" s="152">
        <v>8</v>
      </c>
      <c r="B426" s="152" t="s">
        <v>667</v>
      </c>
      <c r="C426" s="56" t="s">
        <v>362</v>
      </c>
      <c r="D426" s="62">
        <v>1992</v>
      </c>
      <c r="E426" s="63">
        <v>172.3</v>
      </c>
      <c r="F426" s="63">
        <v>21.43</v>
      </c>
      <c r="G426" s="62">
        <v>1</v>
      </c>
      <c r="H426" s="132">
        <v>164.2</v>
      </c>
      <c r="I426" s="171"/>
      <c r="J426" s="134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  <c r="AK426" s="171"/>
      <c r="AL426" s="171"/>
      <c r="AM426" s="171"/>
      <c r="AN426" s="171"/>
      <c r="AO426" s="171"/>
      <c r="AP426" s="171"/>
      <c r="AQ426" s="171"/>
      <c r="AR426" s="171"/>
      <c r="AS426" s="171"/>
      <c r="AT426" s="171"/>
      <c r="AU426" s="171"/>
      <c r="AV426" s="171"/>
      <c r="AW426" s="171"/>
      <c r="AX426" s="171"/>
      <c r="AY426" s="171"/>
      <c r="AZ426" s="171"/>
      <c r="BA426" s="171"/>
      <c r="BB426" s="171"/>
      <c r="BC426" s="171"/>
      <c r="BD426" s="171"/>
      <c r="BE426" s="171"/>
      <c r="BF426" s="171"/>
      <c r="BG426" s="171"/>
      <c r="BH426" s="171"/>
      <c r="BI426" s="171"/>
      <c r="BJ426" s="171"/>
      <c r="BK426" s="171"/>
      <c r="BL426" s="171"/>
      <c r="BM426" s="171"/>
      <c r="BN426" s="171"/>
      <c r="BO426" s="171"/>
      <c r="BP426" s="171"/>
      <c r="BQ426" s="171"/>
      <c r="BR426" s="171"/>
      <c r="BS426" s="171"/>
      <c r="BT426" s="171"/>
      <c r="BU426" s="171"/>
      <c r="BV426" s="171"/>
      <c r="BW426" s="171"/>
      <c r="BX426" s="171"/>
      <c r="BY426" s="171"/>
      <c r="BZ426" s="171"/>
      <c r="CA426" s="171"/>
      <c r="CB426" s="171"/>
      <c r="CC426" s="171"/>
      <c r="CD426" s="171"/>
      <c r="CE426" s="171"/>
      <c r="CF426" s="171"/>
      <c r="CG426" s="171"/>
      <c r="CH426" s="171"/>
      <c r="CI426" s="171"/>
      <c r="CJ426" s="171"/>
      <c r="CK426" s="171"/>
      <c r="CL426" s="171"/>
      <c r="CM426" s="171"/>
      <c r="CN426" s="171"/>
      <c r="CO426" s="171"/>
      <c r="CP426" s="171"/>
      <c r="CQ426" s="171"/>
      <c r="CR426" s="171"/>
      <c r="CS426" s="171"/>
      <c r="CT426" s="171"/>
      <c r="CU426" s="171"/>
      <c r="CV426" s="171"/>
      <c r="CW426" s="171"/>
      <c r="CX426" s="171"/>
      <c r="CY426" s="171"/>
      <c r="CZ426" s="171"/>
      <c r="DA426" s="171"/>
      <c r="DB426" s="171"/>
      <c r="DC426" s="171"/>
      <c r="DD426" s="171"/>
      <c r="DE426" s="171"/>
      <c r="DF426" s="171"/>
      <c r="DG426" s="171"/>
      <c r="DH426" s="171"/>
      <c r="DI426" s="171"/>
      <c r="DJ426" s="171"/>
      <c r="DK426" s="171"/>
      <c r="DL426" s="171"/>
      <c r="DM426" s="171"/>
      <c r="DN426" s="171"/>
      <c r="DO426" s="171"/>
      <c r="DP426" s="171"/>
      <c r="DQ426" s="171"/>
      <c r="DR426" s="171"/>
      <c r="DS426" s="171"/>
      <c r="DT426" s="171"/>
      <c r="DU426" s="171"/>
      <c r="DV426" s="171"/>
      <c r="DW426" s="171"/>
      <c r="DX426" s="171"/>
      <c r="DY426" s="171"/>
      <c r="DZ426" s="171"/>
      <c r="EA426" s="171"/>
      <c r="EB426" s="171"/>
      <c r="EC426" s="171"/>
      <c r="ED426" s="171"/>
      <c r="EE426" s="171"/>
      <c r="EF426" s="171"/>
      <c r="EG426" s="171"/>
      <c r="EH426" s="171"/>
      <c r="EI426" s="171"/>
      <c r="EJ426" s="171"/>
      <c r="EK426" s="171"/>
      <c r="EL426" s="171"/>
      <c r="EM426" s="171"/>
      <c r="EN426" s="171"/>
      <c r="EO426" s="171"/>
      <c r="EP426" s="171"/>
      <c r="EQ426" s="171"/>
      <c r="ER426" s="171"/>
      <c r="ES426" s="171"/>
      <c r="ET426" s="171"/>
      <c r="EU426" s="171"/>
      <c r="EV426" s="171"/>
      <c r="EW426" s="171"/>
      <c r="EX426" s="171"/>
      <c r="EY426" s="171"/>
      <c r="EZ426" s="171"/>
      <c r="FA426" s="171"/>
      <c r="FB426" s="171"/>
      <c r="FC426" s="171"/>
      <c r="FD426" s="171"/>
      <c r="FE426" s="171"/>
      <c r="FF426" s="171"/>
      <c r="FG426" s="171"/>
      <c r="FH426" s="171"/>
      <c r="FI426" s="171"/>
      <c r="FJ426" s="171"/>
      <c r="FK426" s="171"/>
      <c r="FL426" s="171"/>
      <c r="FM426" s="171"/>
      <c r="FN426" s="171"/>
      <c r="FO426" s="171"/>
      <c r="FP426" s="171"/>
      <c r="FQ426" s="171"/>
      <c r="FR426" s="171"/>
      <c r="FS426" s="171"/>
      <c r="FT426" s="171"/>
      <c r="FU426" s="171"/>
      <c r="FV426" s="171"/>
      <c r="FW426" s="171"/>
      <c r="FX426" s="171"/>
      <c r="FY426" s="171"/>
      <c r="FZ426" s="171"/>
      <c r="GA426" s="171"/>
      <c r="GB426" s="171"/>
      <c r="GC426" s="171"/>
      <c r="GD426" s="171"/>
      <c r="GE426" s="171"/>
      <c r="GF426" s="171"/>
      <c r="GG426" s="171"/>
      <c r="GH426" s="171"/>
      <c r="GI426" s="171"/>
      <c r="GJ426" s="171"/>
      <c r="GK426" s="171"/>
      <c r="GL426" s="171"/>
      <c r="GM426" s="171"/>
      <c r="GN426" s="171"/>
      <c r="GO426" s="171"/>
      <c r="GP426" s="171"/>
      <c r="GQ426" s="171"/>
      <c r="GR426" s="171"/>
      <c r="GS426" s="171"/>
      <c r="GT426" s="171"/>
      <c r="GU426" s="171"/>
      <c r="GV426" s="171"/>
      <c r="GW426" s="171"/>
      <c r="GX426" s="171"/>
      <c r="GY426" s="171"/>
      <c r="GZ426" s="171"/>
      <c r="HA426" s="171"/>
      <c r="HB426" s="171"/>
      <c r="HC426" s="171"/>
      <c r="HD426" s="171"/>
      <c r="HE426" s="171"/>
      <c r="HF426" s="171"/>
      <c r="HG426" s="171"/>
      <c r="HH426" s="171"/>
      <c r="HI426" s="171"/>
      <c r="HJ426" s="171"/>
      <c r="HK426" s="171"/>
      <c r="HL426" s="171"/>
      <c r="HM426" s="171"/>
      <c r="HN426" s="171"/>
      <c r="HO426" s="171"/>
      <c r="HP426" s="171"/>
      <c r="HQ426" s="171"/>
      <c r="HR426" s="171"/>
      <c r="HS426" s="171"/>
      <c r="HT426" s="171"/>
      <c r="HU426" s="171"/>
      <c r="HV426" s="171"/>
      <c r="HW426" s="171"/>
      <c r="HX426" s="171"/>
      <c r="HY426" s="171"/>
      <c r="HZ426" s="171"/>
      <c r="IA426" s="171"/>
      <c r="IB426" s="171"/>
      <c r="IC426" s="171"/>
      <c r="ID426" s="171"/>
      <c r="IE426" s="171"/>
      <c r="IF426" s="171"/>
      <c r="IG426" s="171"/>
      <c r="IH426" s="171"/>
      <c r="II426" s="171"/>
      <c r="IJ426" s="171"/>
      <c r="IK426" s="171"/>
      <c r="IL426" s="171"/>
      <c r="IM426" s="171"/>
      <c r="IN426" s="171"/>
      <c r="IO426" s="171"/>
      <c r="IP426" s="171"/>
      <c r="IQ426" s="171"/>
      <c r="IR426" s="171"/>
      <c r="IS426" s="171"/>
      <c r="IT426" s="171"/>
      <c r="IU426" s="171"/>
      <c r="IV426" s="171"/>
    </row>
    <row r="427" spans="1:256" s="179" customFormat="1" ht="66.75" customHeight="1">
      <c r="A427" s="152">
        <v>9</v>
      </c>
      <c r="B427" s="152" t="s">
        <v>668</v>
      </c>
      <c r="C427" s="56" t="s">
        <v>363</v>
      </c>
      <c r="D427" s="62">
        <v>1992</v>
      </c>
      <c r="E427" s="63">
        <v>172.3</v>
      </c>
      <c r="F427" s="63">
        <v>21.43</v>
      </c>
      <c r="G427" s="62">
        <v>1</v>
      </c>
      <c r="H427" s="132">
        <v>164.2</v>
      </c>
      <c r="I427" s="171"/>
      <c r="J427" s="9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  <c r="AK427" s="171"/>
      <c r="AL427" s="171"/>
      <c r="AM427" s="171"/>
      <c r="AN427" s="171"/>
      <c r="AO427" s="171"/>
      <c r="AP427" s="171"/>
      <c r="AQ427" s="171"/>
      <c r="AR427" s="171"/>
      <c r="AS427" s="171"/>
      <c r="AT427" s="171"/>
      <c r="AU427" s="171"/>
      <c r="AV427" s="171"/>
      <c r="AW427" s="171"/>
      <c r="AX427" s="171"/>
      <c r="AY427" s="171"/>
      <c r="AZ427" s="171"/>
      <c r="BA427" s="171"/>
      <c r="BB427" s="171"/>
      <c r="BC427" s="171"/>
      <c r="BD427" s="171"/>
      <c r="BE427" s="171"/>
      <c r="BF427" s="171"/>
      <c r="BG427" s="171"/>
      <c r="BH427" s="171"/>
      <c r="BI427" s="171"/>
      <c r="BJ427" s="171"/>
      <c r="BK427" s="171"/>
      <c r="BL427" s="171"/>
      <c r="BM427" s="171"/>
      <c r="BN427" s="171"/>
      <c r="BO427" s="171"/>
      <c r="BP427" s="171"/>
      <c r="BQ427" s="171"/>
      <c r="BR427" s="171"/>
      <c r="BS427" s="171"/>
      <c r="BT427" s="171"/>
      <c r="BU427" s="171"/>
      <c r="BV427" s="171"/>
      <c r="BW427" s="171"/>
      <c r="BX427" s="171"/>
      <c r="BY427" s="171"/>
      <c r="BZ427" s="171"/>
      <c r="CA427" s="171"/>
      <c r="CB427" s="171"/>
      <c r="CC427" s="171"/>
      <c r="CD427" s="171"/>
      <c r="CE427" s="171"/>
      <c r="CF427" s="171"/>
      <c r="CG427" s="171"/>
      <c r="CH427" s="171"/>
      <c r="CI427" s="171"/>
      <c r="CJ427" s="171"/>
      <c r="CK427" s="171"/>
      <c r="CL427" s="171"/>
      <c r="CM427" s="171"/>
      <c r="CN427" s="171"/>
      <c r="CO427" s="171"/>
      <c r="CP427" s="171"/>
      <c r="CQ427" s="171"/>
      <c r="CR427" s="171"/>
      <c r="CS427" s="171"/>
      <c r="CT427" s="171"/>
      <c r="CU427" s="171"/>
      <c r="CV427" s="171"/>
      <c r="CW427" s="171"/>
      <c r="CX427" s="171"/>
      <c r="CY427" s="171"/>
      <c r="CZ427" s="171"/>
      <c r="DA427" s="171"/>
      <c r="DB427" s="171"/>
      <c r="DC427" s="171"/>
      <c r="DD427" s="171"/>
      <c r="DE427" s="171"/>
      <c r="DF427" s="171"/>
      <c r="DG427" s="171"/>
      <c r="DH427" s="171"/>
      <c r="DI427" s="171"/>
      <c r="DJ427" s="171"/>
      <c r="DK427" s="171"/>
      <c r="DL427" s="171"/>
      <c r="DM427" s="171"/>
      <c r="DN427" s="171"/>
      <c r="DO427" s="171"/>
      <c r="DP427" s="171"/>
      <c r="DQ427" s="171"/>
      <c r="DR427" s="171"/>
      <c r="DS427" s="171"/>
      <c r="DT427" s="171"/>
      <c r="DU427" s="171"/>
      <c r="DV427" s="171"/>
      <c r="DW427" s="171"/>
      <c r="DX427" s="171"/>
      <c r="DY427" s="171"/>
      <c r="DZ427" s="171"/>
      <c r="EA427" s="171"/>
      <c r="EB427" s="171"/>
      <c r="EC427" s="171"/>
      <c r="ED427" s="171"/>
      <c r="EE427" s="171"/>
      <c r="EF427" s="171"/>
      <c r="EG427" s="171"/>
      <c r="EH427" s="171"/>
      <c r="EI427" s="171"/>
      <c r="EJ427" s="171"/>
      <c r="EK427" s="171"/>
      <c r="EL427" s="171"/>
      <c r="EM427" s="171"/>
      <c r="EN427" s="171"/>
      <c r="EO427" s="171"/>
      <c r="EP427" s="171"/>
      <c r="EQ427" s="171"/>
      <c r="ER427" s="171"/>
      <c r="ES427" s="171"/>
      <c r="ET427" s="171"/>
      <c r="EU427" s="171"/>
      <c r="EV427" s="171"/>
      <c r="EW427" s="171"/>
      <c r="EX427" s="171"/>
      <c r="EY427" s="171"/>
      <c r="EZ427" s="171"/>
      <c r="FA427" s="171"/>
      <c r="FB427" s="171"/>
      <c r="FC427" s="171"/>
      <c r="FD427" s="171"/>
      <c r="FE427" s="171"/>
      <c r="FF427" s="171"/>
      <c r="FG427" s="171"/>
      <c r="FH427" s="171"/>
      <c r="FI427" s="171"/>
      <c r="FJ427" s="171"/>
      <c r="FK427" s="171"/>
      <c r="FL427" s="171"/>
      <c r="FM427" s="171"/>
      <c r="FN427" s="171"/>
      <c r="FO427" s="171"/>
      <c r="FP427" s="171"/>
      <c r="FQ427" s="171"/>
      <c r="FR427" s="171"/>
      <c r="FS427" s="171"/>
      <c r="FT427" s="171"/>
      <c r="FU427" s="171"/>
      <c r="FV427" s="171"/>
      <c r="FW427" s="171"/>
      <c r="FX427" s="171"/>
      <c r="FY427" s="171"/>
      <c r="FZ427" s="171"/>
      <c r="GA427" s="171"/>
      <c r="GB427" s="171"/>
      <c r="GC427" s="171"/>
      <c r="GD427" s="171"/>
      <c r="GE427" s="171"/>
      <c r="GF427" s="171"/>
      <c r="GG427" s="171"/>
      <c r="GH427" s="171"/>
      <c r="GI427" s="171"/>
      <c r="GJ427" s="171"/>
      <c r="GK427" s="171"/>
      <c r="GL427" s="171"/>
      <c r="GM427" s="171"/>
      <c r="GN427" s="171"/>
      <c r="GO427" s="171"/>
      <c r="GP427" s="171"/>
      <c r="GQ427" s="171"/>
      <c r="GR427" s="171"/>
      <c r="GS427" s="171"/>
      <c r="GT427" s="171"/>
      <c r="GU427" s="171"/>
      <c r="GV427" s="171"/>
      <c r="GW427" s="171"/>
      <c r="GX427" s="171"/>
      <c r="GY427" s="171"/>
      <c r="GZ427" s="171"/>
      <c r="HA427" s="171"/>
      <c r="HB427" s="171"/>
      <c r="HC427" s="171"/>
      <c r="HD427" s="171"/>
      <c r="HE427" s="171"/>
      <c r="HF427" s="171"/>
      <c r="HG427" s="171"/>
      <c r="HH427" s="171"/>
      <c r="HI427" s="171"/>
      <c r="HJ427" s="171"/>
      <c r="HK427" s="171"/>
      <c r="HL427" s="171"/>
      <c r="HM427" s="171"/>
      <c r="HN427" s="171"/>
      <c r="HO427" s="171"/>
      <c r="HP427" s="171"/>
      <c r="HQ427" s="171"/>
      <c r="HR427" s="171"/>
      <c r="HS427" s="171"/>
      <c r="HT427" s="171"/>
      <c r="HU427" s="171"/>
      <c r="HV427" s="171"/>
      <c r="HW427" s="171"/>
      <c r="HX427" s="171"/>
      <c r="HY427" s="171"/>
      <c r="HZ427" s="171"/>
      <c r="IA427" s="171"/>
      <c r="IB427" s="171"/>
      <c r="IC427" s="171"/>
      <c r="ID427" s="171"/>
      <c r="IE427" s="171"/>
      <c r="IF427" s="171"/>
      <c r="IG427" s="171"/>
      <c r="IH427" s="171"/>
      <c r="II427" s="171"/>
      <c r="IJ427" s="171"/>
      <c r="IK427" s="171"/>
      <c r="IL427" s="171"/>
      <c r="IM427" s="171"/>
      <c r="IN427" s="171"/>
      <c r="IO427" s="171"/>
      <c r="IP427" s="171"/>
      <c r="IQ427" s="171"/>
      <c r="IR427" s="171"/>
      <c r="IS427" s="171"/>
      <c r="IT427" s="171"/>
      <c r="IU427" s="171"/>
      <c r="IV427" s="171"/>
    </row>
    <row r="428" spans="1:10" ht="15.75" customHeight="1">
      <c r="A428" s="4"/>
      <c r="B428" s="95" t="s">
        <v>80</v>
      </c>
      <c r="C428" s="28"/>
      <c r="D428" s="26"/>
      <c r="E428" s="14">
        <f>SUM(E419:E427)</f>
        <v>1413.0499999999997</v>
      </c>
      <c r="F428" s="14">
        <f>SUM(F419:F427)</f>
        <v>160.72000000000003</v>
      </c>
      <c r="G428" s="26"/>
      <c r="H428" s="11">
        <f>SUM(H419:H427)</f>
        <v>1008.2</v>
      </c>
      <c r="J428" s="171"/>
    </row>
    <row r="429" spans="1:10" ht="15.75" customHeight="1">
      <c r="A429" s="4"/>
      <c r="B429" s="373" t="s">
        <v>688</v>
      </c>
      <c r="C429" s="373"/>
      <c r="D429" s="373"/>
      <c r="E429" s="373"/>
      <c r="F429" s="373"/>
      <c r="G429" s="373"/>
      <c r="H429" s="373"/>
      <c r="J429" s="171"/>
    </row>
    <row r="430" spans="1:10" ht="47.25" customHeight="1">
      <c r="A430" s="201"/>
      <c r="B430" s="197" t="s">
        <v>605</v>
      </c>
      <c r="C430" s="148" t="s">
        <v>416</v>
      </c>
      <c r="D430" s="216">
        <v>1983</v>
      </c>
      <c r="E430" s="213"/>
      <c r="F430" s="213"/>
      <c r="G430" s="213"/>
      <c r="H430" s="213"/>
      <c r="J430" s="171"/>
    </row>
    <row r="431" spans="1:10" s="60" customFormat="1" ht="33.75" customHeight="1">
      <c r="A431" s="59"/>
      <c r="B431" s="148" t="s">
        <v>121</v>
      </c>
      <c r="C431" s="148" t="s">
        <v>416</v>
      </c>
      <c r="D431" s="57">
        <v>1983</v>
      </c>
      <c r="E431" s="58">
        <v>3477.46</v>
      </c>
      <c r="F431" s="58">
        <v>295.9</v>
      </c>
      <c r="G431" s="57">
        <v>2</v>
      </c>
      <c r="H431" s="59">
        <v>1648.6</v>
      </c>
      <c r="J431" s="171"/>
    </row>
    <row r="432" spans="1:10" s="60" customFormat="1" ht="49.5" customHeight="1">
      <c r="A432" s="59"/>
      <c r="B432" s="148" t="s">
        <v>152</v>
      </c>
      <c r="C432" s="148" t="s">
        <v>417</v>
      </c>
      <c r="D432" s="57">
        <v>1977</v>
      </c>
      <c r="E432" s="58">
        <v>1190.52</v>
      </c>
      <c r="F432" s="58">
        <v>67.12</v>
      </c>
      <c r="G432" s="57">
        <v>1</v>
      </c>
      <c r="H432" s="59">
        <v>305.8</v>
      </c>
      <c r="J432" s="171"/>
    </row>
    <row r="433" spans="1:10" s="60" customFormat="1" ht="62.25" customHeight="1">
      <c r="A433" s="59"/>
      <c r="B433" s="148" t="s">
        <v>152</v>
      </c>
      <c r="C433" s="148" t="s">
        <v>332</v>
      </c>
      <c r="D433" s="57">
        <v>1977</v>
      </c>
      <c r="E433" s="58">
        <v>2659.67</v>
      </c>
      <c r="F433" s="58">
        <v>374.81</v>
      </c>
      <c r="G433" s="57">
        <v>1</v>
      </c>
      <c r="H433" s="59">
        <v>504.8</v>
      </c>
      <c r="J433" s="171"/>
    </row>
    <row r="434" spans="1:10" s="60" customFormat="1" ht="33" customHeight="1">
      <c r="A434" s="59"/>
      <c r="B434" s="148" t="s">
        <v>152</v>
      </c>
      <c r="C434" s="148" t="s">
        <v>418</v>
      </c>
      <c r="D434" s="57">
        <v>1993</v>
      </c>
      <c r="E434" s="58">
        <v>303.77</v>
      </c>
      <c r="F434" s="58">
        <v>25.23</v>
      </c>
      <c r="G434" s="57">
        <v>1</v>
      </c>
      <c r="H434" s="59">
        <v>272.5</v>
      </c>
      <c r="J434" s="171"/>
    </row>
    <row r="435" spans="1:10" ht="15.75" customHeight="1">
      <c r="A435" s="4"/>
      <c r="B435" s="95" t="s">
        <v>74</v>
      </c>
      <c r="C435" s="28"/>
      <c r="D435" s="26"/>
      <c r="E435" s="14">
        <f>SUM(E431:E434)</f>
        <v>7631.42</v>
      </c>
      <c r="F435" s="14">
        <f>SUM(F431:F434)</f>
        <v>763.06</v>
      </c>
      <c r="G435" s="26"/>
      <c r="H435" s="11">
        <f>SUM(H431:H434)</f>
        <v>2731.7</v>
      </c>
      <c r="J435" s="60"/>
    </row>
    <row r="436" spans="1:10" ht="15.75" customHeight="1">
      <c r="A436" s="4"/>
      <c r="B436" s="373" t="s">
        <v>687</v>
      </c>
      <c r="C436" s="373"/>
      <c r="D436" s="373"/>
      <c r="E436" s="373"/>
      <c r="F436" s="373"/>
      <c r="G436" s="373"/>
      <c r="H436" s="373"/>
      <c r="J436" s="60"/>
    </row>
    <row r="437" spans="1:8" s="60" customFormat="1" ht="15.75" customHeight="1">
      <c r="A437" s="59"/>
      <c r="B437" s="148" t="s">
        <v>152</v>
      </c>
      <c r="C437" s="148" t="s">
        <v>123</v>
      </c>
      <c r="D437" s="188">
        <v>1987</v>
      </c>
      <c r="E437" s="184">
        <v>1100.66</v>
      </c>
      <c r="F437" s="184">
        <v>483.14</v>
      </c>
      <c r="G437" s="188">
        <v>1</v>
      </c>
      <c r="H437" s="189">
        <v>541.6</v>
      </c>
    </row>
    <row r="438" spans="1:8" s="60" customFormat="1" ht="15.75" customHeight="1">
      <c r="A438" s="59"/>
      <c r="B438" s="148" t="s">
        <v>151</v>
      </c>
      <c r="C438" s="148" t="s">
        <v>124</v>
      </c>
      <c r="D438" s="188">
        <v>1956</v>
      </c>
      <c r="E438" s="184">
        <v>732.77</v>
      </c>
      <c r="F438" s="184">
        <v>0</v>
      </c>
      <c r="G438" s="188">
        <v>1</v>
      </c>
      <c r="H438" s="189">
        <v>404</v>
      </c>
    </row>
    <row r="439" spans="1:10" s="60" customFormat="1" ht="15.75" customHeight="1">
      <c r="A439" s="59"/>
      <c r="B439" s="148" t="s">
        <v>151</v>
      </c>
      <c r="C439" s="148" t="s">
        <v>125</v>
      </c>
      <c r="D439" s="188">
        <v>1977</v>
      </c>
      <c r="E439" s="184">
        <v>1546.95</v>
      </c>
      <c r="F439" s="184">
        <v>224.82</v>
      </c>
      <c r="G439" s="188">
        <v>1</v>
      </c>
      <c r="H439" s="189">
        <v>371</v>
      </c>
      <c r="J439" s="18"/>
    </row>
    <row r="440" spans="1:10" s="60" customFormat="1" ht="15.75" customHeight="1">
      <c r="A440" s="59"/>
      <c r="B440" s="148" t="s">
        <v>151</v>
      </c>
      <c r="C440" s="148" t="s">
        <v>126</v>
      </c>
      <c r="D440" s="188">
        <v>1977</v>
      </c>
      <c r="E440" s="184">
        <v>829.26</v>
      </c>
      <c r="F440" s="184">
        <v>0</v>
      </c>
      <c r="G440" s="188">
        <v>1</v>
      </c>
      <c r="H440" s="189">
        <v>133.6</v>
      </c>
      <c r="J440" s="18"/>
    </row>
    <row r="441" spans="1:8" s="60" customFormat="1" ht="31.5" customHeight="1">
      <c r="A441" s="59"/>
      <c r="B441" s="148" t="s">
        <v>345</v>
      </c>
      <c r="C441" s="148" t="s">
        <v>138</v>
      </c>
      <c r="D441" s="188">
        <v>1986</v>
      </c>
      <c r="E441" s="184">
        <v>21278.96</v>
      </c>
      <c r="F441" s="184">
        <v>12968.27</v>
      </c>
      <c r="G441" s="188" t="s">
        <v>482</v>
      </c>
      <c r="H441" s="189" t="s">
        <v>483</v>
      </c>
    </row>
    <row r="442" spans="1:8" s="60" customFormat="1" ht="30.75" customHeight="1">
      <c r="A442" s="59"/>
      <c r="B442" s="148" t="s">
        <v>344</v>
      </c>
      <c r="C442" s="148" t="s">
        <v>139</v>
      </c>
      <c r="D442" s="188">
        <v>1992</v>
      </c>
      <c r="E442" s="184">
        <v>13537.07</v>
      </c>
      <c r="F442" s="184">
        <v>5836.4</v>
      </c>
      <c r="G442" s="188" t="s">
        <v>484</v>
      </c>
      <c r="H442" s="189" t="s">
        <v>485</v>
      </c>
    </row>
    <row r="443" spans="1:8" s="60" customFormat="1" ht="15.75" customHeight="1">
      <c r="A443" s="59"/>
      <c r="B443" s="148" t="s">
        <v>343</v>
      </c>
      <c r="C443" s="148" t="s">
        <v>140</v>
      </c>
      <c r="D443" s="188">
        <v>1991</v>
      </c>
      <c r="E443" s="184">
        <v>12524.59</v>
      </c>
      <c r="F443" s="184">
        <v>3665.29</v>
      </c>
      <c r="G443" s="188" t="s">
        <v>480</v>
      </c>
      <c r="H443" s="189" t="s">
        <v>481</v>
      </c>
    </row>
    <row r="444" spans="1:8" s="60" customFormat="1" ht="31.5" customHeight="1">
      <c r="A444" s="59"/>
      <c r="B444" s="61" t="s">
        <v>284</v>
      </c>
      <c r="C444" s="148" t="s">
        <v>283</v>
      </c>
      <c r="D444" s="62">
        <v>2008</v>
      </c>
      <c r="E444" s="63">
        <v>65.87</v>
      </c>
      <c r="F444" s="63">
        <v>0</v>
      </c>
      <c r="G444" s="62"/>
      <c r="H444" s="132"/>
    </row>
    <row r="445" spans="1:8" s="60" customFormat="1" ht="30.75" customHeight="1">
      <c r="A445" s="59"/>
      <c r="B445" s="148" t="s">
        <v>597</v>
      </c>
      <c r="C445" s="148" t="s">
        <v>124</v>
      </c>
      <c r="D445" s="188">
        <v>2008</v>
      </c>
      <c r="E445" s="184">
        <v>479.84</v>
      </c>
      <c r="F445" s="184">
        <v>438.53</v>
      </c>
      <c r="G445" s="188"/>
      <c r="H445" s="189"/>
    </row>
    <row r="446" spans="1:8" s="60" customFormat="1" ht="28.5" customHeight="1">
      <c r="A446" s="59"/>
      <c r="B446" s="148" t="s">
        <v>600</v>
      </c>
      <c r="C446" s="148" t="s">
        <v>124</v>
      </c>
      <c r="D446" s="188">
        <v>2008</v>
      </c>
      <c r="E446" s="184">
        <v>239.92</v>
      </c>
      <c r="F446" s="184">
        <v>219.26</v>
      </c>
      <c r="G446" s="188"/>
      <c r="H446" s="189"/>
    </row>
    <row r="447" spans="1:8" s="60" customFormat="1" ht="15.75" customHeight="1">
      <c r="A447" s="59"/>
      <c r="B447" s="148" t="s">
        <v>598</v>
      </c>
      <c r="C447" s="148" t="s">
        <v>126</v>
      </c>
      <c r="D447" s="188">
        <v>2006</v>
      </c>
      <c r="E447" s="184">
        <v>41.55</v>
      </c>
      <c r="F447" s="184">
        <v>36.56</v>
      </c>
      <c r="G447" s="188"/>
      <c r="H447" s="189"/>
    </row>
    <row r="448" spans="1:8" s="60" customFormat="1" ht="32.25" customHeight="1">
      <c r="A448" s="59"/>
      <c r="B448" s="148" t="s">
        <v>625</v>
      </c>
      <c r="C448" s="148" t="s">
        <v>624</v>
      </c>
      <c r="D448" s="188">
        <v>2006</v>
      </c>
      <c r="E448" s="184">
        <v>51.48</v>
      </c>
      <c r="F448" s="184">
        <v>45.13</v>
      </c>
      <c r="G448" s="188"/>
      <c r="H448" s="189"/>
    </row>
    <row r="449" spans="1:8" s="60" customFormat="1" ht="16.5" customHeight="1">
      <c r="A449" s="59"/>
      <c r="B449" s="148" t="s">
        <v>599</v>
      </c>
      <c r="C449" s="148" t="s">
        <v>123</v>
      </c>
      <c r="D449" s="188">
        <v>2006</v>
      </c>
      <c r="E449" s="184">
        <v>62.53</v>
      </c>
      <c r="F449" s="184">
        <v>54.46</v>
      </c>
      <c r="G449" s="188"/>
      <c r="H449" s="189"/>
    </row>
    <row r="450" spans="1:8" s="60" customFormat="1" ht="30.75" customHeight="1">
      <c r="A450" s="59"/>
      <c r="B450" s="148" t="s">
        <v>200</v>
      </c>
      <c r="C450" s="148" t="s">
        <v>125</v>
      </c>
      <c r="D450" s="188">
        <v>2010</v>
      </c>
      <c r="E450" s="184">
        <v>93</v>
      </c>
      <c r="F450" s="184">
        <v>90.29</v>
      </c>
      <c r="G450" s="188"/>
      <c r="H450" s="189"/>
    </row>
    <row r="451" spans="1:10" s="60" customFormat="1" ht="33.75" customHeight="1">
      <c r="A451" s="59"/>
      <c r="B451" s="148" t="s">
        <v>309</v>
      </c>
      <c r="C451" s="148" t="s">
        <v>124</v>
      </c>
      <c r="D451" s="188">
        <v>2007</v>
      </c>
      <c r="E451" s="184">
        <v>60</v>
      </c>
      <c r="F451" s="184">
        <v>36.5</v>
      </c>
      <c r="G451" s="188"/>
      <c r="H451" s="189"/>
      <c r="J451" s="18"/>
    </row>
    <row r="452" spans="1:10" s="60" customFormat="1" ht="33.75" customHeight="1">
      <c r="A452" s="377" t="s">
        <v>626</v>
      </c>
      <c r="B452" s="378"/>
      <c r="C452" s="378"/>
      <c r="D452" s="378"/>
      <c r="E452" s="378"/>
      <c r="F452" s="378"/>
      <c r="G452" s="378"/>
      <c r="H452" s="379"/>
      <c r="J452" s="18"/>
    </row>
    <row r="453" spans="1:10" s="60" customFormat="1" ht="30">
      <c r="A453" s="59">
        <v>1</v>
      </c>
      <c r="B453" s="54" t="s">
        <v>592</v>
      </c>
      <c r="C453" s="148" t="s">
        <v>245</v>
      </c>
      <c r="D453" s="57">
        <v>1979</v>
      </c>
      <c r="E453" s="58">
        <v>10.82</v>
      </c>
      <c r="F453" s="58">
        <v>0</v>
      </c>
      <c r="G453" s="57">
        <v>1</v>
      </c>
      <c r="H453" s="59">
        <v>58</v>
      </c>
      <c r="J453" s="18"/>
    </row>
    <row r="454" spans="1:8" s="60" customFormat="1" ht="30">
      <c r="A454" s="59">
        <v>2</v>
      </c>
      <c r="B454" s="61" t="s">
        <v>662</v>
      </c>
      <c r="C454" s="148" t="s">
        <v>248</v>
      </c>
      <c r="D454" s="57">
        <v>1954</v>
      </c>
      <c r="E454" s="58">
        <v>56.09</v>
      </c>
      <c r="F454" s="58">
        <v>0</v>
      </c>
      <c r="G454" s="57">
        <v>1</v>
      </c>
      <c r="H454" s="59">
        <v>82.26</v>
      </c>
    </row>
    <row r="455" spans="1:8" s="60" customFormat="1" ht="30" customHeight="1">
      <c r="A455" s="59">
        <v>3</v>
      </c>
      <c r="B455" s="61" t="s">
        <v>593</v>
      </c>
      <c r="C455" s="190" t="s">
        <v>256</v>
      </c>
      <c r="D455" s="62">
        <v>1976</v>
      </c>
      <c r="E455" s="63">
        <v>67.89</v>
      </c>
      <c r="F455" s="132">
        <v>1.65</v>
      </c>
      <c r="G455" s="62">
        <v>1</v>
      </c>
      <c r="H455" s="132">
        <v>62</v>
      </c>
    </row>
    <row r="456" spans="1:8" s="60" customFormat="1" ht="30.75" customHeight="1">
      <c r="A456" s="59">
        <v>4</v>
      </c>
      <c r="B456" s="61" t="s">
        <v>593</v>
      </c>
      <c r="C456" s="148" t="s">
        <v>255</v>
      </c>
      <c r="D456" s="62">
        <v>1929</v>
      </c>
      <c r="E456" s="63">
        <v>66.98</v>
      </c>
      <c r="F456" s="63">
        <v>0</v>
      </c>
      <c r="G456" s="62">
        <v>1</v>
      </c>
      <c r="H456" s="132">
        <v>79</v>
      </c>
    </row>
    <row r="457" spans="1:8" s="60" customFormat="1" ht="33.75" customHeight="1">
      <c r="A457" s="54">
        <v>5</v>
      </c>
      <c r="B457" s="61" t="s">
        <v>661</v>
      </c>
      <c r="C457" s="148" t="s">
        <v>262</v>
      </c>
      <c r="D457" s="62">
        <v>1938</v>
      </c>
      <c r="E457" s="63">
        <v>273.9</v>
      </c>
      <c r="F457" s="63">
        <v>0</v>
      </c>
      <c r="G457" s="62">
        <v>1</v>
      </c>
      <c r="H457" s="132">
        <v>29</v>
      </c>
    </row>
    <row r="458" spans="1:8" s="60" customFormat="1" ht="32.25" customHeight="1">
      <c r="A458" s="54">
        <v>6</v>
      </c>
      <c r="B458" s="61" t="s">
        <v>594</v>
      </c>
      <c r="C458" s="148" t="s">
        <v>263</v>
      </c>
      <c r="D458" s="62">
        <v>1979</v>
      </c>
      <c r="E458" s="63">
        <v>10.82</v>
      </c>
      <c r="F458" s="63">
        <v>0</v>
      </c>
      <c r="G458" s="62">
        <v>1</v>
      </c>
      <c r="H458" s="132">
        <v>57</v>
      </c>
    </row>
    <row r="459" spans="1:8" s="60" customFormat="1" ht="30.75" customHeight="1">
      <c r="A459" s="54">
        <v>7</v>
      </c>
      <c r="B459" s="61" t="s">
        <v>595</v>
      </c>
      <c r="C459" s="148" t="s">
        <v>265</v>
      </c>
      <c r="D459" s="62">
        <v>1957</v>
      </c>
      <c r="E459" s="63">
        <v>70.28</v>
      </c>
      <c r="F459" s="63">
        <v>0</v>
      </c>
      <c r="G459" s="62"/>
      <c r="H459" s="132">
        <v>75</v>
      </c>
    </row>
    <row r="460" spans="1:8" s="60" customFormat="1" ht="31.5" customHeight="1">
      <c r="A460" s="54">
        <v>8</v>
      </c>
      <c r="B460" s="61" t="s">
        <v>596</v>
      </c>
      <c r="C460" s="190" t="s">
        <v>266</v>
      </c>
      <c r="D460" s="62">
        <v>1969</v>
      </c>
      <c r="E460" s="63">
        <v>22.11</v>
      </c>
      <c r="F460" s="63">
        <v>0</v>
      </c>
      <c r="G460" s="62"/>
      <c r="H460" s="132">
        <v>50</v>
      </c>
    </row>
    <row r="461" spans="1:8" s="60" customFormat="1" ht="31.5" customHeight="1">
      <c r="A461" s="54">
        <v>9</v>
      </c>
      <c r="B461" s="61" t="s">
        <v>594</v>
      </c>
      <c r="C461" s="148" t="s">
        <v>267</v>
      </c>
      <c r="D461" s="62">
        <v>1979</v>
      </c>
      <c r="E461" s="63">
        <v>10.82</v>
      </c>
      <c r="F461" s="63">
        <v>0</v>
      </c>
      <c r="G461" s="62"/>
      <c r="H461" s="132">
        <v>55</v>
      </c>
    </row>
    <row r="462" spans="1:8" s="60" customFormat="1" ht="30">
      <c r="A462" s="189">
        <v>10</v>
      </c>
      <c r="B462" s="180" t="s">
        <v>318</v>
      </c>
      <c r="C462" s="148" t="s">
        <v>319</v>
      </c>
      <c r="D462" s="188">
        <v>2007</v>
      </c>
      <c r="E462" s="184">
        <v>253.8</v>
      </c>
      <c r="F462" s="184">
        <v>218.27</v>
      </c>
      <c r="G462" s="188">
        <v>1</v>
      </c>
      <c r="H462" s="189">
        <v>60</v>
      </c>
    </row>
    <row r="463" spans="1:8" s="60" customFormat="1" ht="51" customHeight="1">
      <c r="A463" s="189">
        <v>11</v>
      </c>
      <c r="B463" s="148" t="s">
        <v>197</v>
      </c>
      <c r="C463" s="148" t="s">
        <v>320</v>
      </c>
      <c r="D463" s="188">
        <v>2008</v>
      </c>
      <c r="E463" s="184">
        <v>278.7</v>
      </c>
      <c r="F463" s="184">
        <v>255.47</v>
      </c>
      <c r="G463" s="188">
        <v>1</v>
      </c>
      <c r="H463" s="189">
        <v>38.4</v>
      </c>
    </row>
    <row r="464" spans="1:8" s="60" customFormat="1" ht="30.75" customHeight="1">
      <c r="A464" s="189">
        <v>12</v>
      </c>
      <c r="B464" s="148" t="s">
        <v>197</v>
      </c>
      <c r="C464" s="148" t="s">
        <v>419</v>
      </c>
      <c r="D464" s="188">
        <v>2008</v>
      </c>
      <c r="E464" s="184">
        <v>579.6</v>
      </c>
      <c r="F464" s="184">
        <v>531.3</v>
      </c>
      <c r="G464" s="188">
        <v>1</v>
      </c>
      <c r="H464" s="189">
        <v>69.5</v>
      </c>
    </row>
    <row r="465" spans="1:10" ht="30.75" customHeight="1">
      <c r="A465" s="4"/>
      <c r="B465" s="95" t="s">
        <v>80</v>
      </c>
      <c r="C465" s="67"/>
      <c r="D465" s="6"/>
      <c r="E465" s="97">
        <f>SUM(E437:E464)</f>
        <v>54346.259999999995</v>
      </c>
      <c r="F465" s="97">
        <f>SUM(F437:F464)</f>
        <v>25105.34</v>
      </c>
      <c r="G465" s="98"/>
      <c r="H465" s="97">
        <f>SUM(H437:H461)+H502</f>
        <v>13198.259999999998</v>
      </c>
      <c r="J465" s="60"/>
    </row>
    <row r="466" spans="1:10" s="24" customFormat="1" ht="30.75" customHeight="1">
      <c r="A466" s="374" t="s">
        <v>686</v>
      </c>
      <c r="B466" s="375"/>
      <c r="C466" s="375"/>
      <c r="D466" s="375"/>
      <c r="E466" s="375"/>
      <c r="F466" s="375"/>
      <c r="G466" s="375"/>
      <c r="H466" s="376"/>
      <c r="I466" s="18"/>
      <c r="J466" s="60"/>
    </row>
    <row r="467" spans="1:10" s="24" customFormat="1" ht="30.75" customHeight="1">
      <c r="A467" s="4">
        <v>1</v>
      </c>
      <c r="B467" s="67" t="s">
        <v>660</v>
      </c>
      <c r="C467" s="67" t="s">
        <v>240</v>
      </c>
      <c r="D467" s="6">
        <v>1958</v>
      </c>
      <c r="E467" s="7"/>
      <c r="F467" s="7"/>
      <c r="G467" s="6">
        <v>1</v>
      </c>
      <c r="H467" s="7">
        <v>200</v>
      </c>
      <c r="I467" s="18"/>
      <c r="J467" s="60"/>
    </row>
    <row r="468" spans="1:10" s="24" customFormat="1" ht="30.75" customHeight="1">
      <c r="A468" s="4">
        <v>2</v>
      </c>
      <c r="B468" s="67" t="s">
        <v>659</v>
      </c>
      <c r="C468" s="67" t="s">
        <v>241</v>
      </c>
      <c r="D468" s="6">
        <v>1961</v>
      </c>
      <c r="E468" s="7"/>
      <c r="F468" s="7"/>
      <c r="G468" s="6">
        <v>2</v>
      </c>
      <c r="H468" s="7">
        <v>251.31</v>
      </c>
      <c r="I468" s="18"/>
      <c r="J468" s="60"/>
    </row>
    <row r="469" spans="1:10" s="24" customFormat="1" ht="30.75" customHeight="1">
      <c r="A469" s="4">
        <v>3</v>
      </c>
      <c r="B469" s="67" t="s">
        <v>592</v>
      </c>
      <c r="C469" s="67" t="s">
        <v>242</v>
      </c>
      <c r="D469" s="6">
        <v>1987</v>
      </c>
      <c r="E469" s="7"/>
      <c r="F469" s="7"/>
      <c r="G469" s="6">
        <v>1</v>
      </c>
      <c r="H469" s="7">
        <v>36</v>
      </c>
      <c r="I469" s="18"/>
      <c r="J469" s="60"/>
    </row>
    <row r="470" spans="1:17" s="24" customFormat="1" ht="31.5" customHeight="1">
      <c r="A470" s="4">
        <v>4</v>
      </c>
      <c r="B470" s="67" t="s">
        <v>658</v>
      </c>
      <c r="C470" s="67" t="s">
        <v>243</v>
      </c>
      <c r="D470" s="6">
        <v>1988</v>
      </c>
      <c r="E470" s="7"/>
      <c r="F470" s="7"/>
      <c r="G470" s="6">
        <v>2</v>
      </c>
      <c r="H470" s="7">
        <v>518.9</v>
      </c>
      <c r="I470" s="18"/>
      <c r="J470" s="60"/>
      <c r="K470" s="18"/>
      <c r="L470" s="18"/>
      <c r="M470" s="18"/>
      <c r="N470" s="18"/>
      <c r="O470" s="18"/>
      <c r="P470" s="18"/>
      <c r="Q470" s="18"/>
    </row>
    <row r="471" spans="1:10" s="24" customFormat="1" ht="30.75" customHeight="1">
      <c r="A471" s="4">
        <v>5</v>
      </c>
      <c r="B471" s="67" t="s">
        <v>656</v>
      </c>
      <c r="C471" s="67" t="s">
        <v>244</v>
      </c>
      <c r="D471" s="6">
        <v>1987</v>
      </c>
      <c r="E471" s="7"/>
      <c r="F471" s="7"/>
      <c r="G471" s="6">
        <v>2</v>
      </c>
      <c r="H471" s="7">
        <v>193.6</v>
      </c>
      <c r="I471" s="18"/>
      <c r="J471" s="60"/>
    </row>
    <row r="472" spans="1:10" s="24" customFormat="1" ht="45.75" customHeight="1">
      <c r="A472" s="4">
        <v>6</v>
      </c>
      <c r="B472" s="67" t="s">
        <v>657</v>
      </c>
      <c r="C472" s="67" t="s">
        <v>246</v>
      </c>
      <c r="D472" s="6">
        <v>1988</v>
      </c>
      <c r="E472" s="7"/>
      <c r="F472" s="7"/>
      <c r="G472" s="6">
        <v>3</v>
      </c>
      <c r="H472" s="7">
        <v>796.7</v>
      </c>
      <c r="I472" s="18"/>
      <c r="J472" s="60"/>
    </row>
    <row r="473" spans="1:10" s="24" customFormat="1" ht="32.25" customHeight="1">
      <c r="A473" s="4">
        <v>7</v>
      </c>
      <c r="B473" s="25" t="s">
        <v>630</v>
      </c>
      <c r="C473" s="67" t="s">
        <v>247</v>
      </c>
      <c r="D473" s="21">
        <v>1968</v>
      </c>
      <c r="E473" s="22"/>
      <c r="F473" s="22"/>
      <c r="G473" s="21">
        <v>2</v>
      </c>
      <c r="H473" s="22">
        <v>18</v>
      </c>
      <c r="I473" s="18"/>
      <c r="J473" s="60"/>
    </row>
    <row r="474" spans="1:10" s="24" customFormat="1" ht="30.75" customHeight="1">
      <c r="A474" s="4">
        <v>8</v>
      </c>
      <c r="B474" s="25" t="s">
        <v>631</v>
      </c>
      <c r="C474" s="67" t="s">
        <v>249</v>
      </c>
      <c r="D474" s="21">
        <v>1990</v>
      </c>
      <c r="E474" s="22"/>
      <c r="F474" s="22"/>
      <c r="G474" s="21">
        <v>3</v>
      </c>
      <c r="H474" s="22">
        <v>51.43</v>
      </c>
      <c r="I474" s="18"/>
      <c r="J474" s="60"/>
    </row>
    <row r="475" spans="1:10" s="24" customFormat="1" ht="30.75" customHeight="1">
      <c r="A475" s="4">
        <v>9</v>
      </c>
      <c r="B475" s="25" t="s">
        <v>632</v>
      </c>
      <c r="C475" s="67" t="s">
        <v>250</v>
      </c>
      <c r="D475" s="21">
        <v>1968</v>
      </c>
      <c r="E475" s="22"/>
      <c r="F475" s="22"/>
      <c r="G475" s="21">
        <v>2</v>
      </c>
      <c r="H475" s="22">
        <v>337.67</v>
      </c>
      <c r="I475" s="18"/>
      <c r="J475" s="18"/>
    </row>
    <row r="476" spans="1:10" s="24" customFormat="1" ht="30.75" customHeight="1">
      <c r="A476" s="4">
        <v>10</v>
      </c>
      <c r="B476" s="25" t="s">
        <v>633</v>
      </c>
      <c r="C476" s="67" t="s">
        <v>251</v>
      </c>
      <c r="D476" s="21">
        <v>1991</v>
      </c>
      <c r="E476" s="22"/>
      <c r="F476" s="22"/>
      <c r="G476" s="21"/>
      <c r="H476" s="22">
        <v>638.65</v>
      </c>
      <c r="I476" s="18"/>
      <c r="J476" s="18"/>
    </row>
    <row r="477" spans="1:10" s="24" customFormat="1" ht="30.75" customHeight="1">
      <c r="A477" s="4">
        <v>11</v>
      </c>
      <c r="B477" s="25" t="s">
        <v>634</v>
      </c>
      <c r="C477" s="96" t="s">
        <v>252</v>
      </c>
      <c r="D477" s="21">
        <v>1963</v>
      </c>
      <c r="E477" s="22"/>
      <c r="F477" s="22"/>
      <c r="G477" s="21">
        <v>2</v>
      </c>
      <c r="H477" s="22">
        <v>422.77</v>
      </c>
      <c r="I477" s="18"/>
      <c r="J477" s="18"/>
    </row>
    <row r="478" spans="1:10" s="24" customFormat="1" ht="30.75" customHeight="1">
      <c r="A478" s="4">
        <v>12</v>
      </c>
      <c r="B478" s="25" t="s">
        <v>635</v>
      </c>
      <c r="C478" s="67" t="s">
        <v>253</v>
      </c>
      <c r="D478" s="21">
        <v>1991</v>
      </c>
      <c r="E478" s="22"/>
      <c r="F478" s="22"/>
      <c r="G478" s="21">
        <v>2</v>
      </c>
      <c r="H478" s="22">
        <v>128.89</v>
      </c>
      <c r="I478" s="18"/>
      <c r="J478" s="18"/>
    </row>
    <row r="479" spans="1:10" s="24" customFormat="1" ht="49.5" customHeight="1">
      <c r="A479" s="4">
        <v>13</v>
      </c>
      <c r="B479" s="25" t="s">
        <v>636</v>
      </c>
      <c r="C479" s="67" t="s">
        <v>254</v>
      </c>
      <c r="D479" s="21">
        <v>1998</v>
      </c>
      <c r="E479" s="22"/>
      <c r="F479" s="22"/>
      <c r="G479" s="21">
        <v>3</v>
      </c>
      <c r="H479" s="22">
        <v>754.11</v>
      </c>
      <c r="I479" s="18"/>
      <c r="J479" s="18"/>
    </row>
    <row r="480" spans="1:10" s="24" customFormat="1" ht="30.75" customHeight="1">
      <c r="A480" s="4">
        <v>14</v>
      </c>
      <c r="B480" s="25" t="s">
        <v>637</v>
      </c>
      <c r="C480" s="67" t="s">
        <v>257</v>
      </c>
      <c r="D480" s="21">
        <v>1969</v>
      </c>
      <c r="E480" s="22"/>
      <c r="F480" s="22"/>
      <c r="G480" s="21">
        <v>2</v>
      </c>
      <c r="H480" s="22">
        <v>243.8</v>
      </c>
      <c r="I480" s="18"/>
      <c r="J480" s="18"/>
    </row>
    <row r="481" spans="1:8" ht="48" customHeight="1">
      <c r="A481" s="4">
        <v>15</v>
      </c>
      <c r="B481" s="25" t="s">
        <v>638</v>
      </c>
      <c r="C481" s="67" t="s">
        <v>258</v>
      </c>
      <c r="D481" s="21">
        <v>2007</v>
      </c>
      <c r="E481" s="22"/>
      <c r="F481" s="22"/>
      <c r="G481" s="21">
        <v>3</v>
      </c>
      <c r="H481" s="22">
        <v>459.26</v>
      </c>
    </row>
    <row r="482" spans="1:8" ht="45.75" customHeight="1">
      <c r="A482" s="4">
        <v>16</v>
      </c>
      <c r="B482" s="25" t="s">
        <v>639</v>
      </c>
      <c r="C482" s="67" t="s">
        <v>259</v>
      </c>
      <c r="D482" s="21">
        <v>2000</v>
      </c>
      <c r="E482" s="22"/>
      <c r="F482" s="22"/>
      <c r="G482" s="21">
        <v>3</v>
      </c>
      <c r="H482" s="22">
        <v>837.18</v>
      </c>
    </row>
    <row r="483" spans="1:10" s="24" customFormat="1" ht="49.5" customHeight="1">
      <c r="A483" s="38">
        <v>17</v>
      </c>
      <c r="B483" s="25" t="s">
        <v>640</v>
      </c>
      <c r="C483" s="67" t="s">
        <v>260</v>
      </c>
      <c r="D483" s="21">
        <v>2003</v>
      </c>
      <c r="E483" s="22"/>
      <c r="F483" s="22"/>
      <c r="G483" s="21">
        <v>3</v>
      </c>
      <c r="H483" s="22">
        <v>395.97</v>
      </c>
      <c r="I483" s="18"/>
      <c r="J483" s="18"/>
    </row>
    <row r="484" spans="1:10" s="24" customFormat="1" ht="50.25" customHeight="1">
      <c r="A484" s="38">
        <v>18</v>
      </c>
      <c r="B484" s="25" t="s">
        <v>641</v>
      </c>
      <c r="C484" s="67" t="s">
        <v>261</v>
      </c>
      <c r="D484" s="21">
        <v>2005</v>
      </c>
      <c r="E484" s="22"/>
      <c r="F484" s="22"/>
      <c r="G484" s="21">
        <v>3</v>
      </c>
      <c r="H484" s="22">
        <v>1027.22</v>
      </c>
      <c r="I484" s="18"/>
      <c r="J484" s="18"/>
    </row>
    <row r="485" spans="1:10" s="24" customFormat="1" ht="30.75" customHeight="1">
      <c r="A485" s="38">
        <v>19</v>
      </c>
      <c r="B485" s="25" t="s">
        <v>629</v>
      </c>
      <c r="C485" s="67" t="s">
        <v>264</v>
      </c>
      <c r="D485" s="21">
        <v>1967</v>
      </c>
      <c r="E485" s="22"/>
      <c r="F485" s="22"/>
      <c r="G485" s="21">
        <v>2</v>
      </c>
      <c r="H485" s="22">
        <v>62.5</v>
      </c>
      <c r="I485" s="18"/>
      <c r="J485" s="18"/>
    </row>
    <row r="486" spans="1:10" s="24" customFormat="1" ht="31.5" customHeight="1">
      <c r="A486" s="38">
        <v>20</v>
      </c>
      <c r="B486" s="25" t="s">
        <v>642</v>
      </c>
      <c r="C486" s="67" t="s">
        <v>268</v>
      </c>
      <c r="D486" s="21">
        <v>1980</v>
      </c>
      <c r="E486" s="22"/>
      <c r="F486" s="22"/>
      <c r="G486" s="21">
        <v>2</v>
      </c>
      <c r="H486" s="22">
        <v>353.6</v>
      </c>
      <c r="I486" s="18"/>
      <c r="J486" s="18"/>
    </row>
    <row r="487" spans="1:10" s="24" customFormat="1" ht="33.75" customHeight="1">
      <c r="A487" s="38">
        <v>21</v>
      </c>
      <c r="B487" s="25" t="s">
        <v>643</v>
      </c>
      <c r="C487" s="67" t="s">
        <v>269</v>
      </c>
      <c r="D487" s="21">
        <v>1975</v>
      </c>
      <c r="E487" s="22"/>
      <c r="F487" s="22"/>
      <c r="G487" s="21">
        <v>2</v>
      </c>
      <c r="H487" s="22">
        <v>112.79</v>
      </c>
      <c r="I487" s="18"/>
      <c r="J487" s="18"/>
    </row>
    <row r="488" spans="1:10" s="24" customFormat="1" ht="34.5" customHeight="1">
      <c r="A488" s="38">
        <v>22</v>
      </c>
      <c r="B488" s="25" t="s">
        <v>644</v>
      </c>
      <c r="C488" s="67" t="s">
        <v>270</v>
      </c>
      <c r="D488" s="21">
        <v>1976</v>
      </c>
      <c r="E488" s="22"/>
      <c r="F488" s="22"/>
      <c r="G488" s="21">
        <v>2</v>
      </c>
      <c r="H488" s="22">
        <v>419.69</v>
      </c>
      <c r="I488" s="18"/>
      <c r="J488" s="18"/>
    </row>
    <row r="489" spans="1:10" s="24" customFormat="1" ht="31.5" customHeight="1">
      <c r="A489" s="38">
        <v>23</v>
      </c>
      <c r="B489" s="25" t="s">
        <v>645</v>
      </c>
      <c r="C489" s="67" t="s">
        <v>271</v>
      </c>
      <c r="D489" s="21">
        <v>1970</v>
      </c>
      <c r="E489" s="22"/>
      <c r="F489" s="22"/>
      <c r="G489" s="21">
        <v>2</v>
      </c>
      <c r="H489" s="22">
        <v>211.3</v>
      </c>
      <c r="I489" s="18"/>
      <c r="J489" s="18"/>
    </row>
    <row r="490" spans="1:10" s="24" customFormat="1" ht="45.75" customHeight="1">
      <c r="A490" s="38">
        <v>24</v>
      </c>
      <c r="B490" s="25" t="s">
        <v>646</v>
      </c>
      <c r="C490" s="67" t="s">
        <v>333</v>
      </c>
      <c r="D490" s="21">
        <v>1982</v>
      </c>
      <c r="E490" s="22"/>
      <c r="F490" s="22"/>
      <c r="G490" s="21">
        <v>3</v>
      </c>
      <c r="H490" s="22">
        <v>529.17</v>
      </c>
      <c r="I490" s="18"/>
      <c r="J490" s="18"/>
    </row>
    <row r="491" spans="1:10" s="24" customFormat="1" ht="33" customHeight="1">
      <c r="A491" s="38">
        <v>25</v>
      </c>
      <c r="B491" s="25" t="s">
        <v>647</v>
      </c>
      <c r="C491" s="67" t="s">
        <v>272</v>
      </c>
      <c r="D491" s="21">
        <v>1970</v>
      </c>
      <c r="E491" s="22"/>
      <c r="F491" s="22"/>
      <c r="G491" s="21">
        <v>2</v>
      </c>
      <c r="H491" s="22">
        <v>208.3</v>
      </c>
      <c r="I491" s="18"/>
      <c r="J491" s="18"/>
    </row>
    <row r="492" spans="1:10" s="24" customFormat="1" ht="36" customHeight="1">
      <c r="A492" s="38">
        <v>26</v>
      </c>
      <c r="B492" s="25" t="s">
        <v>648</v>
      </c>
      <c r="C492" s="67" t="s">
        <v>273</v>
      </c>
      <c r="D492" s="21">
        <v>1969</v>
      </c>
      <c r="E492" s="22"/>
      <c r="F492" s="22"/>
      <c r="G492" s="21">
        <v>2</v>
      </c>
      <c r="H492" s="22">
        <v>97.2</v>
      </c>
      <c r="I492" s="18"/>
      <c r="J492" s="18"/>
    </row>
    <row r="493" spans="1:10" s="24" customFormat="1" ht="48.75" customHeight="1">
      <c r="A493" s="38">
        <v>27</v>
      </c>
      <c r="B493" s="25" t="s">
        <v>649</v>
      </c>
      <c r="C493" s="67" t="s">
        <v>274</v>
      </c>
      <c r="D493" s="21">
        <v>1980</v>
      </c>
      <c r="E493" s="22"/>
      <c r="F493" s="22"/>
      <c r="G493" s="21">
        <v>2</v>
      </c>
      <c r="H493" s="22">
        <v>228.5</v>
      </c>
      <c r="I493" s="18"/>
      <c r="J493" s="18"/>
    </row>
    <row r="494" spans="1:10" s="24" customFormat="1" ht="51" customHeight="1">
      <c r="A494" s="38">
        <v>28</v>
      </c>
      <c r="B494" s="25" t="s">
        <v>650</v>
      </c>
      <c r="C494" s="67" t="s">
        <v>275</v>
      </c>
      <c r="D494" s="21">
        <v>1984</v>
      </c>
      <c r="E494" s="22"/>
      <c r="F494" s="22"/>
      <c r="G494" s="21">
        <v>2</v>
      </c>
      <c r="H494" s="22">
        <v>234.2</v>
      </c>
      <c r="I494" s="18"/>
      <c r="J494" s="18"/>
    </row>
    <row r="495" spans="1:10" s="24" customFormat="1" ht="45" customHeight="1">
      <c r="A495" s="38">
        <v>29</v>
      </c>
      <c r="B495" s="25" t="s">
        <v>651</v>
      </c>
      <c r="C495" s="67" t="s">
        <v>276</v>
      </c>
      <c r="D495" s="21">
        <v>1984</v>
      </c>
      <c r="E495" s="22"/>
      <c r="F495" s="22"/>
      <c r="G495" s="21">
        <v>2</v>
      </c>
      <c r="H495" s="22">
        <v>85.06</v>
      </c>
      <c r="I495" s="18"/>
      <c r="J495" s="18"/>
    </row>
    <row r="496" spans="1:10" s="24" customFormat="1" ht="48" customHeight="1">
      <c r="A496" s="38">
        <v>30</v>
      </c>
      <c r="B496" s="25" t="s">
        <v>652</v>
      </c>
      <c r="C496" s="67" t="s">
        <v>277</v>
      </c>
      <c r="D496" s="21">
        <v>1979</v>
      </c>
      <c r="E496" s="22"/>
      <c r="F496" s="22"/>
      <c r="G496" s="21">
        <v>2</v>
      </c>
      <c r="H496" s="22">
        <v>135.38</v>
      </c>
      <c r="I496" s="18"/>
      <c r="J496" s="18"/>
    </row>
    <row r="497" spans="1:10" s="24" customFormat="1" ht="46.5" customHeight="1">
      <c r="A497" s="92">
        <v>31</v>
      </c>
      <c r="B497" s="100" t="s">
        <v>601</v>
      </c>
      <c r="C497" s="101" t="s">
        <v>278</v>
      </c>
      <c r="D497" s="102">
        <v>1980</v>
      </c>
      <c r="E497" s="103"/>
      <c r="F497" s="103"/>
      <c r="G497" s="102">
        <v>3</v>
      </c>
      <c r="H497" s="103">
        <v>476.3</v>
      </c>
      <c r="I497" s="18"/>
      <c r="J497" s="18"/>
    </row>
    <row r="498" spans="1:256" s="41" customFormat="1" ht="36" customHeight="1">
      <c r="A498" s="89">
        <v>32</v>
      </c>
      <c r="B498" s="25" t="s">
        <v>628</v>
      </c>
      <c r="C498" s="67" t="s">
        <v>279</v>
      </c>
      <c r="D498" s="21">
        <v>1986</v>
      </c>
      <c r="E498" s="22"/>
      <c r="F498" s="22"/>
      <c r="G498" s="21">
        <v>2</v>
      </c>
      <c r="H498" s="22">
        <v>24.95</v>
      </c>
      <c r="I498" s="104"/>
      <c r="J498" s="18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5"/>
      <c r="CK498" s="105"/>
      <c r="CL498" s="105"/>
      <c r="CM498" s="105"/>
      <c r="CN498" s="105"/>
      <c r="CO498" s="105"/>
      <c r="CP498" s="105"/>
      <c r="CQ498" s="105"/>
      <c r="CR498" s="105"/>
      <c r="CS498" s="105"/>
      <c r="CT498" s="105"/>
      <c r="CU498" s="105"/>
      <c r="CV498" s="105"/>
      <c r="CW498" s="105"/>
      <c r="CX498" s="105"/>
      <c r="CY498" s="105"/>
      <c r="CZ498" s="105"/>
      <c r="DA498" s="105"/>
      <c r="DB498" s="105"/>
      <c r="DC498" s="105"/>
      <c r="DD498" s="105"/>
      <c r="DE498" s="105"/>
      <c r="DF498" s="105"/>
      <c r="DG498" s="105"/>
      <c r="DH498" s="105"/>
      <c r="DI498" s="105"/>
      <c r="DJ498" s="105"/>
      <c r="DK498" s="105"/>
      <c r="DL498" s="105"/>
      <c r="DM498" s="105"/>
      <c r="DN498" s="105"/>
      <c r="DO498" s="105"/>
      <c r="DP498" s="105"/>
      <c r="DQ498" s="105"/>
      <c r="DR498" s="105"/>
      <c r="DS498" s="105"/>
      <c r="DT498" s="105"/>
      <c r="DU498" s="105"/>
      <c r="DV498" s="105"/>
      <c r="DW498" s="105"/>
      <c r="DX498" s="105"/>
      <c r="DY498" s="105"/>
      <c r="DZ498" s="105"/>
      <c r="EA498" s="105"/>
      <c r="EB498" s="105"/>
      <c r="EC498" s="105"/>
      <c r="ED498" s="105"/>
      <c r="EE498" s="105"/>
      <c r="EF498" s="105"/>
      <c r="EG498" s="105"/>
      <c r="EH498" s="105"/>
      <c r="EI498" s="105"/>
      <c r="EJ498" s="105"/>
      <c r="EK498" s="105"/>
      <c r="EL498" s="105"/>
      <c r="EM498" s="105"/>
      <c r="EN498" s="105"/>
      <c r="EO498" s="105"/>
      <c r="EP498" s="105"/>
      <c r="EQ498" s="105"/>
      <c r="ER498" s="105"/>
      <c r="ES498" s="105"/>
      <c r="ET498" s="105"/>
      <c r="EU498" s="105"/>
      <c r="EV498" s="105"/>
      <c r="EW498" s="105"/>
      <c r="EX498" s="105"/>
      <c r="EY498" s="105"/>
      <c r="EZ498" s="105"/>
      <c r="FA498" s="105"/>
      <c r="FB498" s="105"/>
      <c r="FC498" s="105"/>
      <c r="FD498" s="105"/>
      <c r="FE498" s="105"/>
      <c r="FF498" s="105"/>
      <c r="FG498" s="105"/>
      <c r="FH498" s="105"/>
      <c r="FI498" s="105"/>
      <c r="FJ498" s="105"/>
      <c r="FK498" s="105"/>
      <c r="FL498" s="105"/>
      <c r="FM498" s="105"/>
      <c r="FN498" s="105"/>
      <c r="FO498" s="105"/>
      <c r="FP498" s="105"/>
      <c r="FQ498" s="105"/>
      <c r="FR498" s="105"/>
      <c r="FS498" s="105"/>
      <c r="FT498" s="105"/>
      <c r="FU498" s="105"/>
      <c r="FV498" s="105"/>
      <c r="FW498" s="105"/>
      <c r="FX498" s="105"/>
      <c r="FY498" s="105"/>
      <c r="FZ498" s="105"/>
      <c r="GA498" s="105"/>
      <c r="GB498" s="105"/>
      <c r="GC498" s="105"/>
      <c r="GD498" s="105"/>
      <c r="GE498" s="105"/>
      <c r="GF498" s="105"/>
      <c r="GG498" s="105"/>
      <c r="GH498" s="105"/>
      <c r="GI498" s="105"/>
      <c r="GJ498" s="105"/>
      <c r="GK498" s="105"/>
      <c r="GL498" s="105"/>
      <c r="GM498" s="105"/>
      <c r="GN498" s="105"/>
      <c r="GO498" s="105"/>
      <c r="GP498" s="105"/>
      <c r="GQ498" s="105"/>
      <c r="GR498" s="105"/>
      <c r="GS498" s="105"/>
      <c r="GT498" s="105"/>
      <c r="GU498" s="105"/>
      <c r="GV498" s="105"/>
      <c r="GW498" s="105"/>
      <c r="GX498" s="105"/>
      <c r="GY498" s="105"/>
      <c r="GZ498" s="105"/>
      <c r="HA498" s="105"/>
      <c r="HB498" s="105"/>
      <c r="HC498" s="105"/>
      <c r="HD498" s="105"/>
      <c r="HE498" s="105"/>
      <c r="HF498" s="105"/>
      <c r="HG498" s="105"/>
      <c r="HH498" s="105"/>
      <c r="HI498" s="105"/>
      <c r="HJ498" s="105"/>
      <c r="HK498" s="105"/>
      <c r="HL498" s="105"/>
      <c r="HM498" s="105"/>
      <c r="HN498" s="105"/>
      <c r="HO498" s="105"/>
      <c r="HP498" s="105"/>
      <c r="HQ498" s="105"/>
      <c r="HR498" s="105"/>
      <c r="HS498" s="105"/>
      <c r="HT498" s="105"/>
      <c r="HU498" s="105"/>
      <c r="HV498" s="105"/>
      <c r="HW498" s="105"/>
      <c r="HX498" s="105"/>
      <c r="HY498" s="105"/>
      <c r="HZ498" s="105"/>
      <c r="IA498" s="105"/>
      <c r="IB498" s="105"/>
      <c r="IC498" s="105"/>
      <c r="ID498" s="105"/>
      <c r="IE498" s="105"/>
      <c r="IF498" s="105"/>
      <c r="IG498" s="105"/>
      <c r="IH498" s="105"/>
      <c r="II498" s="105"/>
      <c r="IJ498" s="105"/>
      <c r="IK498" s="105"/>
      <c r="IL498" s="105"/>
      <c r="IM498" s="105"/>
      <c r="IN498" s="105"/>
      <c r="IO498" s="105"/>
      <c r="IP498" s="105"/>
      <c r="IQ498" s="105"/>
      <c r="IR498" s="105"/>
      <c r="IS498" s="105"/>
      <c r="IT498" s="105"/>
      <c r="IU498" s="105"/>
      <c r="IV498" s="105"/>
    </row>
    <row r="499" spans="1:10" s="24" customFormat="1" ht="30.75" customHeight="1">
      <c r="A499" s="106">
        <v>33</v>
      </c>
      <c r="B499" s="107" t="s">
        <v>653</v>
      </c>
      <c r="C499" s="108" t="s">
        <v>280</v>
      </c>
      <c r="D499" s="93">
        <v>1970</v>
      </c>
      <c r="E499" s="94"/>
      <c r="F499" s="94"/>
      <c r="G499" s="93">
        <v>2</v>
      </c>
      <c r="H499" s="94">
        <v>120</v>
      </c>
      <c r="I499" s="18"/>
      <c r="J499" s="18"/>
    </row>
    <row r="500" spans="1:10" s="24" customFormat="1" ht="33.75" customHeight="1">
      <c r="A500" s="38">
        <v>34</v>
      </c>
      <c r="B500" s="25" t="s">
        <v>654</v>
      </c>
      <c r="C500" s="67" t="s">
        <v>281</v>
      </c>
      <c r="D500" s="21">
        <v>1975</v>
      </c>
      <c r="E500" s="22"/>
      <c r="F500" s="22"/>
      <c r="G500" s="21">
        <v>2</v>
      </c>
      <c r="H500" s="22">
        <v>208.5</v>
      </c>
      <c r="I500" s="18"/>
      <c r="J500" s="18"/>
    </row>
    <row r="501" spans="1:8" ht="53.25" customHeight="1">
      <c r="A501" s="38">
        <v>35</v>
      </c>
      <c r="B501" s="25" t="s">
        <v>655</v>
      </c>
      <c r="C501" s="67" t="s">
        <v>282</v>
      </c>
      <c r="D501" s="21">
        <v>1976</v>
      </c>
      <c r="E501" s="22"/>
      <c r="F501" s="22"/>
      <c r="G501" s="21">
        <v>2</v>
      </c>
      <c r="H501" s="22">
        <v>381.9</v>
      </c>
    </row>
    <row r="502" spans="1:8" ht="30" customHeight="1">
      <c r="A502" s="38"/>
      <c r="B502" s="30" t="s">
        <v>74</v>
      </c>
      <c r="C502" s="67"/>
      <c r="D502" s="21"/>
      <c r="E502" s="22"/>
      <c r="F502" s="22"/>
      <c r="G502" s="21"/>
      <c r="H502" s="33">
        <f>SUM(H467:H501)</f>
        <v>11200.8</v>
      </c>
    </row>
    <row r="503" spans="1:8" ht="15.75" customHeight="1">
      <c r="A503" s="410" t="s">
        <v>685</v>
      </c>
      <c r="B503" s="411"/>
      <c r="C503" s="411"/>
      <c r="D503" s="411"/>
      <c r="E503" s="411"/>
      <c r="F503" s="411"/>
      <c r="G503" s="411"/>
      <c r="H503" s="412"/>
    </row>
    <row r="504" spans="1:10" s="60" customFormat="1" ht="33" customHeight="1">
      <c r="A504" s="59"/>
      <c r="B504" s="148" t="s">
        <v>298</v>
      </c>
      <c r="C504" s="148" t="s">
        <v>127</v>
      </c>
      <c r="D504" s="187">
        <v>1998</v>
      </c>
      <c r="E504" s="184">
        <v>191.37</v>
      </c>
      <c r="F504" s="184">
        <v>46.49</v>
      </c>
      <c r="G504" s="185">
        <v>1</v>
      </c>
      <c r="H504" s="186">
        <v>280</v>
      </c>
      <c r="J504" s="18"/>
    </row>
    <row r="505" spans="1:10" s="60" customFormat="1" ht="32.25" customHeight="1">
      <c r="A505" s="59"/>
      <c r="B505" s="148" t="s">
        <v>152</v>
      </c>
      <c r="C505" s="148" t="s">
        <v>285</v>
      </c>
      <c r="D505" s="160">
        <v>1964</v>
      </c>
      <c r="E505" s="184">
        <v>512.44</v>
      </c>
      <c r="F505" s="184">
        <v>0</v>
      </c>
      <c r="G505" s="185">
        <v>1</v>
      </c>
      <c r="H505" s="186">
        <v>113.7</v>
      </c>
      <c r="J505" s="18"/>
    </row>
    <row r="506" spans="1:10" s="60" customFormat="1" ht="30.75" customHeight="1">
      <c r="A506" s="59"/>
      <c r="B506" s="148" t="s">
        <v>152</v>
      </c>
      <c r="C506" s="148" t="s">
        <v>286</v>
      </c>
      <c r="D506" s="160">
        <v>1958</v>
      </c>
      <c r="E506" s="184">
        <v>212.37</v>
      </c>
      <c r="F506" s="184">
        <v>0</v>
      </c>
      <c r="G506" s="185">
        <v>1</v>
      </c>
      <c r="H506" s="186">
        <v>161</v>
      </c>
      <c r="J506" s="18"/>
    </row>
    <row r="507" spans="1:10" s="60" customFormat="1" ht="30.75" customHeight="1">
      <c r="A507" s="59"/>
      <c r="B507" s="152" t="s">
        <v>602</v>
      </c>
      <c r="C507" s="148" t="s">
        <v>287</v>
      </c>
      <c r="D507" s="160">
        <v>2010</v>
      </c>
      <c r="E507" s="184">
        <v>66.89</v>
      </c>
      <c r="F507" s="184">
        <v>64.85</v>
      </c>
      <c r="G507" s="185"/>
      <c r="H507" s="186">
        <v>12</v>
      </c>
      <c r="J507" s="18"/>
    </row>
    <row r="508" spans="1:10" s="60" customFormat="1" ht="30.75" customHeight="1">
      <c r="A508" s="59"/>
      <c r="B508" s="152" t="s">
        <v>603</v>
      </c>
      <c r="C508" s="148" t="s">
        <v>127</v>
      </c>
      <c r="D508" s="160">
        <v>2010</v>
      </c>
      <c r="E508" s="184">
        <v>66.89</v>
      </c>
      <c r="F508" s="184">
        <v>64.84</v>
      </c>
      <c r="G508" s="185"/>
      <c r="H508" s="186">
        <v>12</v>
      </c>
      <c r="J508" s="104"/>
    </row>
    <row r="509" spans="1:17" s="24" customFormat="1" ht="30.75" customHeight="1">
      <c r="A509" s="59"/>
      <c r="B509" s="152" t="s">
        <v>604</v>
      </c>
      <c r="C509" s="148" t="s">
        <v>155</v>
      </c>
      <c r="D509" s="111"/>
      <c r="E509" s="7"/>
      <c r="F509" s="7"/>
      <c r="G509" s="109"/>
      <c r="H509" s="110"/>
      <c r="I509" s="18"/>
      <c r="J509" s="18"/>
      <c r="K509" s="18"/>
      <c r="L509" s="18"/>
      <c r="M509" s="18"/>
      <c r="N509" s="18"/>
      <c r="O509" s="18"/>
      <c r="P509" s="18"/>
      <c r="Q509" s="18"/>
    </row>
    <row r="510" spans="1:10" s="60" customFormat="1" ht="30.75" customHeight="1">
      <c r="A510" s="59"/>
      <c r="B510" s="152" t="s">
        <v>604</v>
      </c>
      <c r="C510" s="148" t="s">
        <v>127</v>
      </c>
      <c r="D510" s="160"/>
      <c r="E510" s="184">
        <v>68.5</v>
      </c>
      <c r="F510" s="184">
        <v>0</v>
      </c>
      <c r="G510" s="185"/>
      <c r="H510" s="186"/>
      <c r="J510" s="18"/>
    </row>
    <row r="511" spans="1:10" s="60" customFormat="1" ht="30.75" customHeight="1">
      <c r="A511" s="59"/>
      <c r="B511" s="152" t="s">
        <v>604</v>
      </c>
      <c r="C511" s="148" t="s">
        <v>127</v>
      </c>
      <c r="D511" s="160"/>
      <c r="E511" s="184">
        <v>58.6</v>
      </c>
      <c r="F511" s="184">
        <v>0</v>
      </c>
      <c r="G511" s="185"/>
      <c r="H511" s="186"/>
      <c r="J511" s="18"/>
    </row>
    <row r="512" spans="1:10" s="60" customFormat="1" ht="30.75" customHeight="1">
      <c r="A512" s="377" t="s">
        <v>626</v>
      </c>
      <c r="B512" s="378"/>
      <c r="C512" s="378"/>
      <c r="D512" s="378"/>
      <c r="E512" s="378"/>
      <c r="F512" s="378"/>
      <c r="G512" s="378"/>
      <c r="H512" s="379"/>
      <c r="J512" s="18"/>
    </row>
    <row r="513" spans="1:10" s="60" customFormat="1" ht="30.75" customHeight="1">
      <c r="A513" s="59">
        <v>1</v>
      </c>
      <c r="B513" s="148" t="s">
        <v>318</v>
      </c>
      <c r="C513" s="148" t="s">
        <v>303</v>
      </c>
      <c r="D513" s="160">
        <v>2009</v>
      </c>
      <c r="E513" s="184">
        <v>620</v>
      </c>
      <c r="F513" s="184">
        <v>589</v>
      </c>
      <c r="G513" s="185">
        <v>1</v>
      </c>
      <c r="H513" s="186">
        <v>33</v>
      </c>
      <c r="J513" s="18"/>
    </row>
    <row r="514" spans="1:10" s="60" customFormat="1" ht="30.75" customHeight="1">
      <c r="A514" s="59">
        <v>2</v>
      </c>
      <c r="B514" s="61" t="s">
        <v>197</v>
      </c>
      <c r="C514" s="148" t="s">
        <v>287</v>
      </c>
      <c r="D514" s="160">
        <v>2009</v>
      </c>
      <c r="E514" s="184">
        <v>1470</v>
      </c>
      <c r="F514" s="184">
        <v>1396.5</v>
      </c>
      <c r="G514" s="185">
        <v>1</v>
      </c>
      <c r="H514" s="186">
        <v>71.7</v>
      </c>
      <c r="J514" s="18"/>
    </row>
    <row r="515" spans="1:8" s="60" customFormat="1" ht="15" customHeight="1">
      <c r="A515" s="59">
        <v>3</v>
      </c>
      <c r="B515" s="148" t="s">
        <v>197</v>
      </c>
      <c r="C515" s="148" t="s">
        <v>287</v>
      </c>
      <c r="D515" s="160">
        <v>1986</v>
      </c>
      <c r="E515" s="184">
        <v>185.96</v>
      </c>
      <c r="F515" s="184">
        <v>0</v>
      </c>
      <c r="G515" s="185">
        <v>1</v>
      </c>
      <c r="H515" s="186">
        <v>43.8</v>
      </c>
    </row>
    <row r="516" spans="1:8" s="60" customFormat="1" ht="16.5" customHeight="1">
      <c r="A516" s="59">
        <v>4</v>
      </c>
      <c r="B516" s="148" t="s">
        <v>197</v>
      </c>
      <c r="C516" s="148" t="s">
        <v>287</v>
      </c>
      <c r="D516" s="160">
        <v>1976</v>
      </c>
      <c r="E516" s="184">
        <v>124.52</v>
      </c>
      <c r="F516" s="184">
        <v>0</v>
      </c>
      <c r="G516" s="185">
        <v>1</v>
      </c>
      <c r="H516" s="186">
        <v>92.6</v>
      </c>
    </row>
    <row r="517" spans="1:10" ht="15.75" customHeight="1">
      <c r="A517" s="4"/>
      <c r="B517" s="95" t="s">
        <v>74</v>
      </c>
      <c r="C517" s="67"/>
      <c r="D517" s="111"/>
      <c r="E517" s="97">
        <f>SUM(E504:E516)</f>
        <v>3577.54</v>
      </c>
      <c r="F517" s="97">
        <f>SUM(F504:F516)</f>
        <v>2161.6800000000003</v>
      </c>
      <c r="G517" s="112"/>
      <c r="H517" s="113">
        <f>SUM(H504:H516)</f>
        <v>819.8000000000001</v>
      </c>
      <c r="J517" s="60"/>
    </row>
    <row r="518" spans="1:10" ht="15.75" customHeight="1">
      <c r="A518" s="4"/>
      <c r="B518" s="373" t="s">
        <v>684</v>
      </c>
      <c r="C518" s="373"/>
      <c r="D518" s="373"/>
      <c r="E518" s="373"/>
      <c r="F518" s="373"/>
      <c r="G518" s="373"/>
      <c r="H518" s="373"/>
      <c r="J518" s="60"/>
    </row>
    <row r="519" spans="1:8" s="60" customFormat="1" ht="30.75" customHeight="1">
      <c r="A519" s="54"/>
      <c r="B519" s="148" t="s">
        <v>152</v>
      </c>
      <c r="C519" s="55" t="s">
        <v>288</v>
      </c>
      <c r="D519" s="149">
        <v>1990</v>
      </c>
      <c r="E519" s="58">
        <v>37.99</v>
      </c>
      <c r="F519" s="58">
        <v>0</v>
      </c>
      <c r="G519" s="150">
        <v>1</v>
      </c>
      <c r="H519" s="151">
        <v>83.4</v>
      </c>
    </row>
    <row r="520" spans="1:10" s="60" customFormat="1" ht="18" customHeight="1">
      <c r="A520" s="54"/>
      <c r="B520" s="148" t="s">
        <v>289</v>
      </c>
      <c r="C520" s="55" t="s">
        <v>128</v>
      </c>
      <c r="D520" s="149">
        <v>1977</v>
      </c>
      <c r="E520" s="58">
        <v>2723.18</v>
      </c>
      <c r="F520" s="58">
        <v>0</v>
      </c>
      <c r="G520" s="150">
        <v>1</v>
      </c>
      <c r="H520" s="151">
        <v>800.9</v>
      </c>
      <c r="J520" s="18"/>
    </row>
    <row r="521" spans="1:8" s="60" customFormat="1" ht="30.75" customHeight="1">
      <c r="A521" s="54"/>
      <c r="B521" s="148" t="s">
        <v>298</v>
      </c>
      <c r="C521" s="55" t="s">
        <v>128</v>
      </c>
      <c r="D521" s="149">
        <v>1973</v>
      </c>
      <c r="E521" s="58">
        <v>201.18</v>
      </c>
      <c r="F521" s="58">
        <v>8.36</v>
      </c>
      <c r="G521" s="150">
        <v>1</v>
      </c>
      <c r="H521" s="151">
        <v>127</v>
      </c>
    </row>
    <row r="522" spans="1:8" s="60" customFormat="1" ht="30.75" customHeight="1">
      <c r="A522" s="54"/>
      <c r="B522" s="148" t="s">
        <v>591</v>
      </c>
      <c r="C522" s="55" t="s">
        <v>290</v>
      </c>
      <c r="D522" s="149">
        <v>1967</v>
      </c>
      <c r="E522" s="58">
        <v>1232.98</v>
      </c>
      <c r="F522" s="58">
        <v>0</v>
      </c>
      <c r="G522" s="150">
        <v>1</v>
      </c>
      <c r="H522" s="151">
        <v>180</v>
      </c>
    </row>
    <row r="523" spans="1:8" s="60" customFormat="1" ht="46.5" customHeight="1">
      <c r="A523" s="54"/>
      <c r="B523" s="148" t="s">
        <v>342</v>
      </c>
      <c r="C523" s="148" t="s">
        <v>291</v>
      </c>
      <c r="D523" s="149">
        <v>2006</v>
      </c>
      <c r="E523" s="58">
        <v>19899.75</v>
      </c>
      <c r="F523" s="58">
        <v>13835.32</v>
      </c>
      <c r="G523" s="150" t="s">
        <v>468</v>
      </c>
      <c r="H523" s="151" t="s">
        <v>469</v>
      </c>
    </row>
    <row r="524" spans="1:8" s="60" customFormat="1" ht="30.75" customHeight="1">
      <c r="A524" s="54"/>
      <c r="B524" s="148" t="s">
        <v>341</v>
      </c>
      <c r="C524" s="148" t="s">
        <v>292</v>
      </c>
      <c r="D524" s="149">
        <v>1986</v>
      </c>
      <c r="E524" s="58">
        <v>11748.37</v>
      </c>
      <c r="F524" s="58">
        <v>7120.65</v>
      </c>
      <c r="G524" s="150" t="s">
        <v>470</v>
      </c>
      <c r="H524" s="151" t="s">
        <v>471</v>
      </c>
    </row>
    <row r="525" spans="1:8" s="60" customFormat="1" ht="30.75" customHeight="1">
      <c r="A525" s="54"/>
      <c r="B525" s="148" t="s">
        <v>340</v>
      </c>
      <c r="C525" s="148" t="s">
        <v>293</v>
      </c>
      <c r="D525" s="149">
        <v>2003</v>
      </c>
      <c r="E525" s="58">
        <v>1115.4</v>
      </c>
      <c r="F525" s="58">
        <v>714.67</v>
      </c>
      <c r="G525" s="150" t="s">
        <v>472</v>
      </c>
      <c r="H525" s="151" t="s">
        <v>473</v>
      </c>
    </row>
    <row r="526" spans="1:10" ht="15.75" customHeight="1">
      <c r="A526" s="38"/>
      <c r="B526" s="12" t="s">
        <v>74</v>
      </c>
      <c r="C526" s="28"/>
      <c r="D526" s="114"/>
      <c r="E526" s="14">
        <f>SUM(E519:E525)</f>
        <v>36958.850000000006</v>
      </c>
      <c r="F526" s="14">
        <f>SUM(F519:F525)</f>
        <v>21679</v>
      </c>
      <c r="G526" s="115"/>
      <c r="H526" s="116">
        <f>SUM(H519:H525)</f>
        <v>1191.3</v>
      </c>
      <c r="J526" s="60"/>
    </row>
    <row r="527" spans="1:8" ht="15.75" customHeight="1">
      <c r="A527" s="389" t="s">
        <v>683</v>
      </c>
      <c r="B527" s="390"/>
      <c r="C527" s="390"/>
      <c r="D527" s="390"/>
      <c r="E527" s="390"/>
      <c r="F527" s="390"/>
      <c r="G527" s="390"/>
      <c r="H527" s="391"/>
    </row>
    <row r="528" spans="1:10" s="60" customFormat="1" ht="30.75" customHeight="1">
      <c r="A528" s="54"/>
      <c r="B528" s="148" t="s">
        <v>201</v>
      </c>
      <c r="C528" s="55" t="s">
        <v>294</v>
      </c>
      <c r="D528" s="149">
        <v>1979</v>
      </c>
      <c r="E528" s="58">
        <v>18.47</v>
      </c>
      <c r="F528" s="58">
        <v>0</v>
      </c>
      <c r="G528" s="150">
        <v>1</v>
      </c>
      <c r="H528" s="151">
        <v>50.25</v>
      </c>
      <c r="J528" s="18"/>
    </row>
    <row r="529" spans="1:8" s="60" customFormat="1" ht="30.75" customHeight="1">
      <c r="A529" s="54"/>
      <c r="B529" s="148" t="s">
        <v>201</v>
      </c>
      <c r="C529" s="55" t="s">
        <v>294</v>
      </c>
      <c r="D529" s="149">
        <v>1979</v>
      </c>
      <c r="E529" s="58">
        <v>22.58</v>
      </c>
      <c r="F529" s="58">
        <v>10.26</v>
      </c>
      <c r="G529" s="150">
        <v>1</v>
      </c>
      <c r="H529" s="151">
        <v>50.25</v>
      </c>
    </row>
    <row r="530" spans="1:8" s="60" customFormat="1" ht="31.5" customHeight="1">
      <c r="A530" s="54"/>
      <c r="B530" s="148" t="s">
        <v>153</v>
      </c>
      <c r="C530" s="55" t="s">
        <v>314</v>
      </c>
      <c r="D530" s="149">
        <v>1994</v>
      </c>
      <c r="E530" s="58">
        <v>57.92</v>
      </c>
      <c r="F530" s="58">
        <v>0</v>
      </c>
      <c r="G530" s="150">
        <v>1</v>
      </c>
      <c r="H530" s="151">
        <v>163.2</v>
      </c>
    </row>
    <row r="531" spans="1:8" s="60" customFormat="1" ht="33.75" customHeight="1">
      <c r="A531" s="54"/>
      <c r="B531" s="148" t="s">
        <v>295</v>
      </c>
      <c r="C531" s="55" t="s">
        <v>129</v>
      </c>
      <c r="D531" s="149">
        <v>1982</v>
      </c>
      <c r="E531" s="58">
        <v>278.01</v>
      </c>
      <c r="F531" s="58">
        <v>84.2</v>
      </c>
      <c r="G531" s="150">
        <v>1</v>
      </c>
      <c r="H531" s="151">
        <v>261.5</v>
      </c>
    </row>
    <row r="532" spans="1:8" s="60" customFormat="1" ht="30.75" customHeight="1">
      <c r="A532" s="54"/>
      <c r="B532" s="148" t="s">
        <v>152</v>
      </c>
      <c r="C532" s="55" t="s">
        <v>296</v>
      </c>
      <c r="D532" s="149">
        <v>1994</v>
      </c>
      <c r="E532" s="58">
        <v>179.27</v>
      </c>
      <c r="F532" s="58">
        <v>105.1</v>
      </c>
      <c r="G532" s="150">
        <v>1</v>
      </c>
      <c r="H532" s="151">
        <v>172.3</v>
      </c>
    </row>
    <row r="533" spans="1:8" s="60" customFormat="1" ht="33" customHeight="1">
      <c r="A533" s="54"/>
      <c r="B533" s="148" t="s">
        <v>152</v>
      </c>
      <c r="C533" s="55" t="s">
        <v>297</v>
      </c>
      <c r="D533" s="149">
        <v>1984</v>
      </c>
      <c r="E533" s="58">
        <v>121.95</v>
      </c>
      <c r="F533" s="58">
        <v>41.62</v>
      </c>
      <c r="G533" s="150">
        <v>1</v>
      </c>
      <c r="H533" s="151">
        <v>123.5</v>
      </c>
    </row>
    <row r="534" spans="1:8" s="60" customFormat="1" ht="31.5" customHeight="1">
      <c r="A534" s="54"/>
      <c r="B534" s="148" t="s">
        <v>298</v>
      </c>
      <c r="C534" s="55" t="s">
        <v>294</v>
      </c>
      <c r="D534" s="149">
        <v>1974</v>
      </c>
      <c r="E534" s="58">
        <v>345.51</v>
      </c>
      <c r="F534" s="58">
        <v>0</v>
      </c>
      <c r="G534" s="150">
        <v>1</v>
      </c>
      <c r="H534" s="151">
        <v>124.8</v>
      </c>
    </row>
    <row r="535" spans="1:8" s="60" customFormat="1" ht="45.75" customHeight="1">
      <c r="A535" s="54"/>
      <c r="B535" s="148" t="s">
        <v>334</v>
      </c>
      <c r="C535" s="148" t="s">
        <v>312</v>
      </c>
      <c r="D535" s="149">
        <v>1994</v>
      </c>
      <c r="E535" s="58">
        <v>9628.44</v>
      </c>
      <c r="F535" s="58">
        <v>4062.91</v>
      </c>
      <c r="G535" s="150" t="s">
        <v>474</v>
      </c>
      <c r="H535" s="151" t="s">
        <v>475</v>
      </c>
    </row>
    <row r="536" spans="1:10" s="60" customFormat="1" ht="33" customHeight="1">
      <c r="A536" s="54"/>
      <c r="B536" s="148" t="s">
        <v>559</v>
      </c>
      <c r="C536" s="148" t="s">
        <v>294</v>
      </c>
      <c r="D536" s="149">
        <v>2007</v>
      </c>
      <c r="E536" s="58">
        <v>100</v>
      </c>
      <c r="F536" s="58">
        <v>87.5</v>
      </c>
      <c r="G536" s="150">
        <v>2</v>
      </c>
      <c r="H536" s="151">
        <v>526.3</v>
      </c>
      <c r="J536" s="18"/>
    </row>
    <row r="537" spans="1:10" s="60" customFormat="1" ht="26.25" customHeight="1">
      <c r="A537" s="54"/>
      <c r="B537" s="148" t="s">
        <v>201</v>
      </c>
      <c r="C537" s="148" t="s">
        <v>294</v>
      </c>
      <c r="D537" s="149">
        <v>1980</v>
      </c>
      <c r="E537" s="58">
        <v>15</v>
      </c>
      <c r="F537" s="58">
        <v>0</v>
      </c>
      <c r="G537" s="150">
        <v>1</v>
      </c>
      <c r="H537" s="151">
        <v>48.6</v>
      </c>
      <c r="J537" s="18"/>
    </row>
    <row r="538" spans="1:8" s="60" customFormat="1" ht="33.75" customHeight="1">
      <c r="A538" s="54"/>
      <c r="B538" s="152" t="s">
        <v>612</v>
      </c>
      <c r="C538" s="148" t="s">
        <v>296</v>
      </c>
      <c r="D538" s="149">
        <v>2010</v>
      </c>
      <c r="E538" s="58">
        <v>35.6</v>
      </c>
      <c r="F538" s="58">
        <v>0</v>
      </c>
      <c r="G538" s="150" t="s">
        <v>610</v>
      </c>
      <c r="H538" s="151"/>
    </row>
    <row r="539" spans="1:8" s="60" customFormat="1" ht="33.75" customHeight="1">
      <c r="A539" s="54"/>
      <c r="B539" s="152" t="s">
        <v>612</v>
      </c>
      <c r="C539" s="148" t="s">
        <v>296</v>
      </c>
      <c r="D539" s="149">
        <v>2010</v>
      </c>
      <c r="E539" s="58">
        <v>45.8</v>
      </c>
      <c r="F539" s="58">
        <v>0</v>
      </c>
      <c r="G539" s="150" t="s">
        <v>611</v>
      </c>
      <c r="H539" s="151"/>
    </row>
    <row r="540" spans="1:8" s="60" customFormat="1" ht="32.25" customHeight="1">
      <c r="A540" s="54"/>
      <c r="B540" s="152" t="s">
        <v>612</v>
      </c>
      <c r="C540" s="148" t="s">
        <v>129</v>
      </c>
      <c r="D540" s="149">
        <v>2010</v>
      </c>
      <c r="E540" s="58">
        <v>43.6</v>
      </c>
      <c r="F540" s="58">
        <v>0</v>
      </c>
      <c r="G540" s="150" t="s">
        <v>613</v>
      </c>
      <c r="H540" s="151"/>
    </row>
    <row r="541" spans="1:8" s="60" customFormat="1" ht="30.75" customHeight="1">
      <c r="A541" s="54"/>
      <c r="B541" s="152" t="s">
        <v>612</v>
      </c>
      <c r="C541" s="148" t="s">
        <v>297</v>
      </c>
      <c r="D541" s="149">
        <v>2010</v>
      </c>
      <c r="E541" s="58">
        <v>43.2</v>
      </c>
      <c r="F541" s="58">
        <v>0</v>
      </c>
      <c r="G541" s="150" t="s">
        <v>614</v>
      </c>
      <c r="H541" s="151"/>
    </row>
    <row r="542" spans="1:8" s="60" customFormat="1" ht="30" customHeight="1">
      <c r="A542" s="153"/>
      <c r="B542" s="154" t="s">
        <v>612</v>
      </c>
      <c r="C542" s="155" t="s">
        <v>299</v>
      </c>
      <c r="D542" s="156">
        <v>2010</v>
      </c>
      <c r="E542" s="157">
        <v>33.6</v>
      </c>
      <c r="F542" s="157">
        <v>0</v>
      </c>
      <c r="G542" s="158" t="s">
        <v>615</v>
      </c>
      <c r="H542" s="159"/>
    </row>
    <row r="543" spans="1:256" s="134" customFormat="1" ht="21" customHeight="1">
      <c r="A543" s="61"/>
      <c r="B543" s="152" t="s">
        <v>347</v>
      </c>
      <c r="C543" s="61" t="s">
        <v>294</v>
      </c>
      <c r="D543" s="167">
        <v>2010</v>
      </c>
      <c r="E543" s="63">
        <v>75.6</v>
      </c>
      <c r="F543" s="63">
        <v>0</v>
      </c>
      <c r="G543" s="168"/>
      <c r="H543" s="169"/>
      <c r="I543" s="170"/>
      <c r="J543" s="60"/>
      <c r="K543" s="170"/>
      <c r="L543" s="170"/>
      <c r="M543" s="170"/>
      <c r="N543" s="170"/>
      <c r="O543" s="170"/>
      <c r="P543" s="170"/>
      <c r="Q543" s="170"/>
      <c r="R543" s="170"/>
      <c r="S543" s="170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  <c r="AF543" s="170"/>
      <c r="AG543" s="170"/>
      <c r="AH543" s="170"/>
      <c r="AI543" s="170"/>
      <c r="AJ543" s="170"/>
      <c r="AK543" s="170"/>
      <c r="AL543" s="170"/>
      <c r="AM543" s="170"/>
      <c r="AN543" s="170"/>
      <c r="AO543" s="170"/>
      <c r="AP543" s="170"/>
      <c r="AQ543" s="170"/>
      <c r="AR543" s="170"/>
      <c r="AS543" s="170"/>
      <c r="AT543" s="170"/>
      <c r="AU543" s="170"/>
      <c r="AV543" s="170"/>
      <c r="AW543" s="170"/>
      <c r="AX543" s="170"/>
      <c r="AY543" s="170"/>
      <c r="AZ543" s="170"/>
      <c r="BA543" s="170"/>
      <c r="BB543" s="170"/>
      <c r="BC543" s="170"/>
      <c r="BD543" s="170"/>
      <c r="BE543" s="170"/>
      <c r="BF543" s="170"/>
      <c r="BG543" s="170"/>
      <c r="BH543" s="170"/>
      <c r="BI543" s="170"/>
      <c r="BJ543" s="170"/>
      <c r="BK543" s="170"/>
      <c r="BL543" s="170"/>
      <c r="BM543" s="170"/>
      <c r="BN543" s="170"/>
      <c r="BO543" s="170"/>
      <c r="BP543" s="170"/>
      <c r="BQ543" s="170"/>
      <c r="BR543" s="170"/>
      <c r="BS543" s="170"/>
      <c r="BT543" s="170"/>
      <c r="BU543" s="170"/>
      <c r="BV543" s="170"/>
      <c r="BW543" s="170"/>
      <c r="BX543" s="170"/>
      <c r="BY543" s="170"/>
      <c r="BZ543" s="170"/>
      <c r="CA543" s="170"/>
      <c r="CB543" s="170"/>
      <c r="CC543" s="170"/>
      <c r="CD543" s="170"/>
      <c r="CE543" s="170"/>
      <c r="CF543" s="170"/>
      <c r="CG543" s="170"/>
      <c r="CH543" s="170"/>
      <c r="CI543" s="170"/>
      <c r="CJ543" s="170"/>
      <c r="CK543" s="170"/>
      <c r="CL543" s="170"/>
      <c r="CM543" s="170"/>
      <c r="CN543" s="170"/>
      <c r="CO543" s="170"/>
      <c r="CP543" s="170"/>
      <c r="CQ543" s="170"/>
      <c r="CR543" s="170"/>
      <c r="CS543" s="170"/>
      <c r="CT543" s="170"/>
      <c r="CU543" s="170"/>
      <c r="CV543" s="170"/>
      <c r="CW543" s="170"/>
      <c r="CX543" s="170"/>
      <c r="CY543" s="170"/>
      <c r="CZ543" s="170"/>
      <c r="DA543" s="170"/>
      <c r="DB543" s="170"/>
      <c r="DC543" s="170"/>
      <c r="DD543" s="170"/>
      <c r="DE543" s="170"/>
      <c r="DF543" s="170"/>
      <c r="DG543" s="170"/>
      <c r="DH543" s="170"/>
      <c r="DI543" s="170"/>
      <c r="DJ543" s="170"/>
      <c r="DK543" s="170"/>
      <c r="DL543" s="170"/>
      <c r="DM543" s="170"/>
      <c r="DN543" s="170"/>
      <c r="DO543" s="170"/>
      <c r="DP543" s="170"/>
      <c r="DQ543" s="170"/>
      <c r="DR543" s="170"/>
      <c r="DS543" s="170"/>
      <c r="DT543" s="170"/>
      <c r="DU543" s="170"/>
      <c r="DV543" s="170"/>
      <c r="DW543" s="170"/>
      <c r="DX543" s="170"/>
      <c r="DY543" s="170"/>
      <c r="DZ543" s="170"/>
      <c r="EA543" s="170"/>
      <c r="EB543" s="170"/>
      <c r="EC543" s="170"/>
      <c r="ED543" s="170"/>
      <c r="EE543" s="170"/>
      <c r="EF543" s="170"/>
      <c r="EG543" s="170"/>
      <c r="EH543" s="170"/>
      <c r="EI543" s="170"/>
      <c r="EJ543" s="170"/>
      <c r="EK543" s="170"/>
      <c r="EL543" s="170"/>
      <c r="EM543" s="170"/>
      <c r="EN543" s="170"/>
      <c r="EO543" s="170"/>
      <c r="EP543" s="170"/>
      <c r="EQ543" s="170"/>
      <c r="ER543" s="170"/>
      <c r="ES543" s="170"/>
      <c r="ET543" s="170"/>
      <c r="EU543" s="170"/>
      <c r="EV543" s="170"/>
      <c r="EW543" s="170"/>
      <c r="EX543" s="170"/>
      <c r="EY543" s="170"/>
      <c r="EZ543" s="170"/>
      <c r="FA543" s="170"/>
      <c r="FB543" s="170"/>
      <c r="FC543" s="170"/>
      <c r="FD543" s="170"/>
      <c r="FE543" s="170"/>
      <c r="FF543" s="170"/>
      <c r="FG543" s="170"/>
      <c r="FH543" s="170"/>
      <c r="FI543" s="170"/>
      <c r="FJ543" s="170"/>
      <c r="FK543" s="170"/>
      <c r="FL543" s="170"/>
      <c r="FM543" s="170"/>
      <c r="FN543" s="170"/>
      <c r="FO543" s="170"/>
      <c r="FP543" s="170"/>
      <c r="FQ543" s="170"/>
      <c r="FR543" s="170"/>
      <c r="FS543" s="170"/>
      <c r="FT543" s="170"/>
      <c r="FU543" s="170"/>
      <c r="FV543" s="170"/>
      <c r="FW543" s="170"/>
      <c r="FX543" s="170"/>
      <c r="FY543" s="170"/>
      <c r="FZ543" s="170"/>
      <c r="GA543" s="170"/>
      <c r="GB543" s="170"/>
      <c r="GC543" s="170"/>
      <c r="GD543" s="170"/>
      <c r="GE543" s="170"/>
      <c r="GF543" s="170"/>
      <c r="GG543" s="170"/>
      <c r="GH543" s="170"/>
      <c r="GI543" s="170"/>
      <c r="GJ543" s="170"/>
      <c r="GK543" s="170"/>
      <c r="GL543" s="170"/>
      <c r="GM543" s="170"/>
      <c r="GN543" s="170"/>
      <c r="GO543" s="170"/>
      <c r="GP543" s="170"/>
      <c r="GQ543" s="170"/>
      <c r="GR543" s="170"/>
      <c r="GS543" s="170"/>
      <c r="GT543" s="170"/>
      <c r="GU543" s="170"/>
      <c r="GV543" s="170"/>
      <c r="GW543" s="170"/>
      <c r="GX543" s="170"/>
      <c r="GY543" s="170"/>
      <c r="GZ543" s="170"/>
      <c r="HA543" s="170"/>
      <c r="HB543" s="170"/>
      <c r="HC543" s="170"/>
      <c r="HD543" s="170"/>
      <c r="HE543" s="170"/>
      <c r="HF543" s="170"/>
      <c r="HG543" s="170"/>
      <c r="HH543" s="170"/>
      <c r="HI543" s="170"/>
      <c r="HJ543" s="170"/>
      <c r="HK543" s="170"/>
      <c r="HL543" s="170"/>
      <c r="HM543" s="170"/>
      <c r="HN543" s="170"/>
      <c r="HO543" s="170"/>
      <c r="HP543" s="170"/>
      <c r="HQ543" s="170"/>
      <c r="HR543" s="170"/>
      <c r="HS543" s="170"/>
      <c r="HT543" s="170"/>
      <c r="HU543" s="170"/>
      <c r="HV543" s="170"/>
      <c r="HW543" s="170"/>
      <c r="HX543" s="170"/>
      <c r="HY543" s="170"/>
      <c r="HZ543" s="170"/>
      <c r="IA543" s="170"/>
      <c r="IB543" s="170"/>
      <c r="IC543" s="170"/>
      <c r="ID543" s="170"/>
      <c r="IE543" s="170"/>
      <c r="IF543" s="170"/>
      <c r="IG543" s="170"/>
      <c r="IH543" s="170"/>
      <c r="II543" s="170"/>
      <c r="IJ543" s="170"/>
      <c r="IK543" s="170"/>
      <c r="IL543" s="170"/>
      <c r="IM543" s="170"/>
      <c r="IN543" s="170"/>
      <c r="IO543" s="170"/>
      <c r="IP543" s="170"/>
      <c r="IQ543" s="170"/>
      <c r="IR543" s="170"/>
      <c r="IS543" s="170"/>
      <c r="IT543" s="170"/>
      <c r="IU543" s="170"/>
      <c r="IV543" s="170"/>
    </row>
    <row r="544" spans="1:8" s="60" customFormat="1" ht="27.75" customHeight="1">
      <c r="A544" s="161"/>
      <c r="B544" s="162" t="s">
        <v>300</v>
      </c>
      <c r="C544" s="162" t="s">
        <v>294</v>
      </c>
      <c r="D544" s="163">
        <v>2006</v>
      </c>
      <c r="E544" s="164">
        <v>9.71</v>
      </c>
      <c r="F544" s="164">
        <v>0</v>
      </c>
      <c r="G544" s="165"/>
      <c r="H544" s="166"/>
    </row>
    <row r="545" spans="1:8" s="60" customFormat="1" ht="27.75" customHeight="1">
      <c r="A545" s="54"/>
      <c r="B545" s="148" t="s">
        <v>23</v>
      </c>
      <c r="C545" s="55" t="s">
        <v>314</v>
      </c>
      <c r="D545" s="160">
        <v>2006</v>
      </c>
      <c r="E545" s="58">
        <v>26.51</v>
      </c>
      <c r="F545" s="58">
        <v>13.61</v>
      </c>
      <c r="G545" s="150"/>
      <c r="H545" s="151"/>
    </row>
    <row r="546" spans="1:10" ht="15.75" customHeight="1">
      <c r="A546" s="38"/>
      <c r="B546" s="12" t="s">
        <v>74</v>
      </c>
      <c r="C546" s="28"/>
      <c r="D546" s="114"/>
      <c r="E546" s="14">
        <f>SUM(E528:E545)</f>
        <v>11080.770000000002</v>
      </c>
      <c r="F546" s="14">
        <f>SUM(F528:F545)</f>
        <v>4405.2</v>
      </c>
      <c r="G546" s="13"/>
      <c r="H546" s="14">
        <f>SUM(H528:H545)</f>
        <v>1520.6999999999998</v>
      </c>
      <c r="J546" s="60"/>
    </row>
    <row r="547" spans="1:10" ht="15.75" customHeight="1">
      <c r="A547" s="38"/>
      <c r="B547" s="386" t="s">
        <v>682</v>
      </c>
      <c r="C547" s="386"/>
      <c r="D547" s="386"/>
      <c r="E547" s="386"/>
      <c r="F547" s="386"/>
      <c r="G547" s="386"/>
      <c r="H547" s="386"/>
      <c r="J547" s="60"/>
    </row>
    <row r="548" spans="1:10" ht="15.75" customHeight="1">
      <c r="A548" s="38"/>
      <c r="B548" s="152" t="s">
        <v>150</v>
      </c>
      <c r="C548" s="181" t="s">
        <v>149</v>
      </c>
      <c r="D548" s="183"/>
      <c r="E548" s="182">
        <v>45.8</v>
      </c>
      <c r="F548" s="182">
        <v>0</v>
      </c>
      <c r="G548" s="57">
        <v>1</v>
      </c>
      <c r="H548" s="59">
        <v>150</v>
      </c>
      <c r="J548" s="60"/>
    </row>
    <row r="549" spans="1:10" ht="27.75" customHeight="1">
      <c r="A549" s="38"/>
      <c r="B549" s="148" t="s">
        <v>298</v>
      </c>
      <c r="C549" s="55" t="s">
        <v>130</v>
      </c>
      <c r="D549" s="57">
        <v>1974</v>
      </c>
      <c r="E549" s="58">
        <v>673.78</v>
      </c>
      <c r="F549" s="58">
        <v>63.76</v>
      </c>
      <c r="G549" s="57">
        <v>1</v>
      </c>
      <c r="H549" s="59">
        <v>132.7</v>
      </c>
      <c r="J549" s="60"/>
    </row>
    <row r="550" spans="1:10" ht="15.75" customHeight="1">
      <c r="A550" s="38"/>
      <c r="B550" s="148" t="s">
        <v>620</v>
      </c>
      <c r="C550" s="55" t="s">
        <v>130</v>
      </c>
      <c r="D550" s="57">
        <v>1984</v>
      </c>
      <c r="E550" s="58">
        <v>190.68</v>
      </c>
      <c r="F550" s="58">
        <v>40.34</v>
      </c>
      <c r="G550" s="57">
        <v>1</v>
      </c>
      <c r="H550" s="59">
        <v>55.3</v>
      </c>
      <c r="J550" s="60"/>
    </row>
    <row r="551" spans="1:10" ht="15.75" customHeight="1">
      <c r="A551" s="38"/>
      <c r="B551" s="148" t="s">
        <v>152</v>
      </c>
      <c r="C551" s="55" t="s">
        <v>131</v>
      </c>
      <c r="D551" s="57">
        <v>1951</v>
      </c>
      <c r="E551" s="58">
        <v>342.51</v>
      </c>
      <c r="F551" s="58">
        <v>0</v>
      </c>
      <c r="G551" s="57">
        <v>1</v>
      </c>
      <c r="H551" s="59">
        <v>169.9</v>
      </c>
      <c r="J551" s="60"/>
    </row>
    <row r="552" spans="1:10" ht="31.5" customHeight="1">
      <c r="A552" s="38"/>
      <c r="B552" s="148" t="s">
        <v>152</v>
      </c>
      <c r="C552" s="148" t="s">
        <v>132</v>
      </c>
      <c r="D552" s="57">
        <v>1967</v>
      </c>
      <c r="E552" s="58">
        <v>506.6</v>
      </c>
      <c r="F552" s="58">
        <v>0</v>
      </c>
      <c r="G552" s="57">
        <v>1</v>
      </c>
      <c r="H552" s="59">
        <v>230.6</v>
      </c>
      <c r="J552" s="60"/>
    </row>
    <row r="553" spans="1:10" ht="15.75" customHeight="1">
      <c r="A553" s="38"/>
      <c r="B553" s="148" t="s">
        <v>621</v>
      </c>
      <c r="C553" s="55" t="s">
        <v>133</v>
      </c>
      <c r="D553" s="57">
        <v>1970</v>
      </c>
      <c r="E553" s="58">
        <v>409.88</v>
      </c>
      <c r="F553" s="58">
        <v>0</v>
      </c>
      <c r="G553" s="57">
        <v>1</v>
      </c>
      <c r="H553" s="59">
        <v>50.7</v>
      </c>
      <c r="J553" s="60"/>
    </row>
    <row r="554" spans="1:10" ht="15.75" customHeight="1">
      <c r="A554" s="38"/>
      <c r="B554" s="148" t="s">
        <v>152</v>
      </c>
      <c r="C554" s="55" t="s">
        <v>133</v>
      </c>
      <c r="D554" s="57">
        <v>1958</v>
      </c>
      <c r="E554" s="58">
        <v>409.88</v>
      </c>
      <c r="F554" s="58">
        <v>0</v>
      </c>
      <c r="G554" s="57">
        <v>1</v>
      </c>
      <c r="H554" s="59">
        <v>126.2</v>
      </c>
      <c r="J554" s="60"/>
    </row>
    <row r="555" spans="1:10" ht="15.75" customHeight="1">
      <c r="A555" s="38"/>
      <c r="B555" s="148" t="s">
        <v>339</v>
      </c>
      <c r="C555" s="55" t="s">
        <v>141</v>
      </c>
      <c r="D555" s="57">
        <v>1983</v>
      </c>
      <c r="E555" s="58">
        <v>5517.49</v>
      </c>
      <c r="F555" s="58">
        <v>2945.27</v>
      </c>
      <c r="G555" s="57" t="s">
        <v>476</v>
      </c>
      <c r="H555" s="59" t="s">
        <v>477</v>
      </c>
      <c r="J555" s="60"/>
    </row>
    <row r="556" spans="1:10" ht="15.75" customHeight="1">
      <c r="A556" s="38"/>
      <c r="B556" s="148" t="s">
        <v>238</v>
      </c>
      <c r="C556" s="55" t="s">
        <v>239</v>
      </c>
      <c r="D556" s="57">
        <v>2010</v>
      </c>
      <c r="E556" s="58">
        <v>86.7</v>
      </c>
      <c r="F556" s="58">
        <v>0</v>
      </c>
      <c r="G556" s="57"/>
      <c r="H556" s="59"/>
      <c r="J556" s="60"/>
    </row>
    <row r="557" spans="1:10" ht="19.5" customHeight="1">
      <c r="A557" s="38"/>
      <c r="B557" s="148" t="s">
        <v>151</v>
      </c>
      <c r="C557" s="55" t="s">
        <v>149</v>
      </c>
      <c r="D557" s="57">
        <v>2007</v>
      </c>
      <c r="E557" s="58">
        <v>61.86</v>
      </c>
      <c r="F557" s="58">
        <v>52.99</v>
      </c>
      <c r="G557" s="57">
        <v>2</v>
      </c>
      <c r="H557" s="59">
        <v>734.5</v>
      </c>
      <c r="J557" s="60"/>
    </row>
    <row r="558" spans="1:10" ht="30.75" customHeight="1">
      <c r="A558" s="38"/>
      <c r="B558" s="148" t="s">
        <v>622</v>
      </c>
      <c r="C558" s="55" t="s">
        <v>194</v>
      </c>
      <c r="D558" s="57">
        <v>1969</v>
      </c>
      <c r="E558" s="58">
        <v>415.25</v>
      </c>
      <c r="F558" s="58">
        <v>0</v>
      </c>
      <c r="G558" s="57"/>
      <c r="H558" s="59">
        <v>150</v>
      </c>
      <c r="J558" s="60"/>
    </row>
    <row r="559" spans="1:10" ht="15.75" customHeight="1">
      <c r="A559" s="374" t="s">
        <v>626</v>
      </c>
      <c r="B559" s="375"/>
      <c r="C559" s="375"/>
      <c r="D559" s="375"/>
      <c r="E559" s="375"/>
      <c r="F559" s="375"/>
      <c r="G559" s="375"/>
      <c r="H559" s="376"/>
      <c r="J559" s="60"/>
    </row>
    <row r="560" spans="1:8" s="60" customFormat="1" ht="46.5" customHeight="1">
      <c r="A560" s="54">
        <v>1</v>
      </c>
      <c r="B560" s="152" t="s">
        <v>616</v>
      </c>
      <c r="C560" s="197" t="s">
        <v>335</v>
      </c>
      <c r="D560" s="150">
        <v>1977</v>
      </c>
      <c r="E560" s="182">
        <v>958.3</v>
      </c>
      <c r="F560" s="182">
        <v>555.94</v>
      </c>
      <c r="G560" s="57">
        <v>1</v>
      </c>
      <c r="H560" s="59">
        <v>172.5</v>
      </c>
    </row>
    <row r="561" spans="1:8" s="60" customFormat="1" ht="31.5" customHeight="1">
      <c r="A561" s="54">
        <v>2</v>
      </c>
      <c r="B561" s="152" t="s">
        <v>617</v>
      </c>
      <c r="C561" s="197" t="s">
        <v>336</v>
      </c>
      <c r="D561" s="150">
        <v>1975</v>
      </c>
      <c r="E561" s="182">
        <v>887.4</v>
      </c>
      <c r="F561" s="182">
        <v>553.21</v>
      </c>
      <c r="G561" s="57">
        <v>1</v>
      </c>
      <c r="H561" s="59">
        <v>172.5</v>
      </c>
    </row>
    <row r="562" spans="1:8" s="60" customFormat="1" ht="46.5" customHeight="1">
      <c r="A562" s="54">
        <v>3</v>
      </c>
      <c r="B562" s="152" t="s">
        <v>618</v>
      </c>
      <c r="C562" s="197" t="s">
        <v>338</v>
      </c>
      <c r="D562" s="150">
        <v>1983</v>
      </c>
      <c r="E562" s="182">
        <v>175.8</v>
      </c>
      <c r="F562" s="182">
        <v>0</v>
      </c>
      <c r="G562" s="57">
        <v>2</v>
      </c>
      <c r="H562" s="59">
        <v>559.44</v>
      </c>
    </row>
    <row r="563" spans="1:8" s="60" customFormat="1" ht="52.5" customHeight="1">
      <c r="A563" s="54">
        <v>4</v>
      </c>
      <c r="B563" s="152" t="s">
        <v>619</v>
      </c>
      <c r="C563" s="197" t="s">
        <v>337</v>
      </c>
      <c r="D563" s="150">
        <v>1984</v>
      </c>
      <c r="E563" s="182">
        <v>175.8</v>
      </c>
      <c r="F563" s="182">
        <v>0</v>
      </c>
      <c r="G563" s="57">
        <v>2</v>
      </c>
      <c r="H563" s="59">
        <v>559.44</v>
      </c>
    </row>
    <row r="564" spans="1:10" ht="15.75" customHeight="1">
      <c r="A564" s="38"/>
      <c r="B564" s="12" t="s">
        <v>74</v>
      </c>
      <c r="C564" s="28"/>
      <c r="D564" s="26"/>
      <c r="E564" s="14">
        <f>SUM(E560:E563)</f>
        <v>2197.2999999999997</v>
      </c>
      <c r="F564" s="14">
        <f>SUM(F560:F563)</f>
        <v>1109.15</v>
      </c>
      <c r="G564" s="26"/>
      <c r="H564" s="11">
        <f>SUM(H560:H563)</f>
        <v>1463.88</v>
      </c>
      <c r="J564" s="60"/>
    </row>
    <row r="565" spans="1:10" ht="15.75" customHeight="1">
      <c r="A565" s="38"/>
      <c r="B565" s="386" t="s">
        <v>681</v>
      </c>
      <c r="C565" s="386"/>
      <c r="D565" s="386"/>
      <c r="E565" s="386"/>
      <c r="F565" s="386"/>
      <c r="G565" s="386"/>
      <c r="H565" s="386"/>
      <c r="J565" s="60"/>
    </row>
    <row r="566" spans="1:8" s="60" customFormat="1" ht="15.75" customHeight="1">
      <c r="A566" s="54"/>
      <c r="B566" s="55" t="s">
        <v>152</v>
      </c>
      <c r="C566" s="55" t="s">
        <v>134</v>
      </c>
      <c r="D566" s="57">
        <v>1969</v>
      </c>
      <c r="E566" s="58">
        <v>2.02</v>
      </c>
      <c r="F566" s="58">
        <v>0</v>
      </c>
      <c r="G566" s="57">
        <v>1</v>
      </c>
      <c r="H566" s="59">
        <v>141.7</v>
      </c>
    </row>
    <row r="567" spans="1:8" s="60" customFormat="1" ht="15.75" customHeight="1">
      <c r="A567" s="54"/>
      <c r="B567" s="55" t="s">
        <v>136</v>
      </c>
      <c r="C567" s="55" t="s">
        <v>135</v>
      </c>
      <c r="D567" s="57">
        <v>1975</v>
      </c>
      <c r="E567" s="58">
        <v>56.4</v>
      </c>
      <c r="F567" s="58">
        <v>7.37</v>
      </c>
      <c r="G567" s="57">
        <v>2</v>
      </c>
      <c r="H567" s="59">
        <v>881.4</v>
      </c>
    </row>
    <row r="568" spans="1:8" s="60" customFormat="1" ht="51" customHeight="1">
      <c r="A568" s="54"/>
      <c r="B568" s="148" t="s">
        <v>373</v>
      </c>
      <c r="C568" s="148" t="s">
        <v>313</v>
      </c>
      <c r="D568" s="57">
        <v>1993</v>
      </c>
      <c r="E568" s="58">
        <v>944.76</v>
      </c>
      <c r="F568" s="58">
        <v>143.64</v>
      </c>
      <c r="G568" s="212" t="s">
        <v>478</v>
      </c>
      <c r="H568" s="58" t="s">
        <v>479</v>
      </c>
    </row>
    <row r="569" spans="1:8" s="60" customFormat="1" ht="22.5" customHeight="1">
      <c r="A569" s="54"/>
      <c r="B569" s="55" t="s">
        <v>602</v>
      </c>
      <c r="C569" s="148" t="s">
        <v>206</v>
      </c>
      <c r="D569" s="57">
        <v>2010</v>
      </c>
      <c r="E569" s="58">
        <v>66.51</v>
      </c>
      <c r="F569" s="58">
        <v>64.84</v>
      </c>
      <c r="G569" s="57"/>
      <c r="H569" s="58">
        <v>12</v>
      </c>
    </row>
    <row r="570" spans="1:8" s="60" customFormat="1" ht="18.75" customHeight="1">
      <c r="A570" s="54"/>
      <c r="B570" s="148" t="s">
        <v>612</v>
      </c>
      <c r="C570" s="148" t="s">
        <v>135</v>
      </c>
      <c r="D570" s="57">
        <v>2010</v>
      </c>
      <c r="E570" s="58">
        <v>35.9</v>
      </c>
      <c r="F570" s="58">
        <v>0</v>
      </c>
      <c r="G570" s="57" t="s">
        <v>462</v>
      </c>
      <c r="H570" s="58"/>
    </row>
    <row r="571" spans="1:8" s="60" customFormat="1" ht="18.75" customHeight="1">
      <c r="A571" s="377" t="s">
        <v>626</v>
      </c>
      <c r="B571" s="378"/>
      <c r="C571" s="378"/>
      <c r="D571" s="378"/>
      <c r="E571" s="378"/>
      <c r="F571" s="378"/>
      <c r="G571" s="378"/>
      <c r="H571" s="379"/>
    </row>
    <row r="572" spans="1:8" s="60" customFormat="1" ht="16.5" customHeight="1">
      <c r="A572" s="54">
        <v>1</v>
      </c>
      <c r="B572" s="55" t="s">
        <v>197</v>
      </c>
      <c r="C572" s="148" t="s">
        <v>304</v>
      </c>
      <c r="D572" s="57">
        <v>2008</v>
      </c>
      <c r="E572" s="58">
        <v>230.91</v>
      </c>
      <c r="F572" s="58">
        <v>31.95</v>
      </c>
      <c r="G572" s="57">
        <v>1</v>
      </c>
      <c r="H572" s="58">
        <v>58</v>
      </c>
    </row>
    <row r="573" spans="1:8" s="60" customFormat="1" ht="15.75" customHeight="1">
      <c r="A573" s="54">
        <v>2</v>
      </c>
      <c r="B573" s="55" t="s">
        <v>197</v>
      </c>
      <c r="C573" s="148" t="s">
        <v>304</v>
      </c>
      <c r="D573" s="57">
        <v>2008</v>
      </c>
      <c r="E573" s="58">
        <v>402.85</v>
      </c>
      <c r="F573" s="58">
        <v>192.71</v>
      </c>
      <c r="G573" s="57">
        <v>1</v>
      </c>
      <c r="H573" s="58">
        <v>66</v>
      </c>
    </row>
    <row r="574" spans="1:8" s="60" customFormat="1" ht="17.25" customHeight="1">
      <c r="A574" s="54">
        <v>3</v>
      </c>
      <c r="B574" s="55" t="s">
        <v>197</v>
      </c>
      <c r="C574" s="148" t="s">
        <v>304</v>
      </c>
      <c r="D574" s="57">
        <v>2008</v>
      </c>
      <c r="E574" s="58">
        <v>309.66</v>
      </c>
      <c r="F574" s="58">
        <v>0</v>
      </c>
      <c r="G574" s="57">
        <v>1</v>
      </c>
      <c r="H574" s="58">
        <v>90</v>
      </c>
    </row>
    <row r="575" spans="1:8" s="60" customFormat="1" ht="17.25" customHeight="1">
      <c r="A575" s="380" t="s">
        <v>539</v>
      </c>
      <c r="B575" s="381"/>
      <c r="C575" s="381"/>
      <c r="D575" s="381"/>
      <c r="E575" s="381"/>
      <c r="F575" s="381"/>
      <c r="G575" s="381"/>
      <c r="H575" s="382"/>
    </row>
    <row r="576" spans="1:8" s="60" customFormat="1" ht="32.25" customHeight="1">
      <c r="A576" s="132"/>
      <c r="B576" s="56" t="s">
        <v>571</v>
      </c>
      <c r="C576" s="56" t="s">
        <v>435</v>
      </c>
      <c r="D576" s="62">
        <v>1992</v>
      </c>
      <c r="E576" s="63">
        <v>29520.16</v>
      </c>
      <c r="F576" s="63">
        <v>18666.11</v>
      </c>
      <c r="G576" s="62">
        <v>2</v>
      </c>
      <c r="H576" s="132">
        <v>5641.47</v>
      </c>
    </row>
    <row r="577" spans="1:8" s="60" customFormat="1" ht="17.25" customHeight="1">
      <c r="A577" s="374" t="s">
        <v>680</v>
      </c>
      <c r="B577" s="375"/>
      <c r="C577" s="375"/>
      <c r="D577" s="375"/>
      <c r="E577" s="375"/>
      <c r="F577" s="375"/>
      <c r="G577" s="375"/>
      <c r="H577" s="376"/>
    </row>
    <row r="578" spans="1:8" s="60" customFormat="1" ht="30" customHeight="1">
      <c r="A578" s="54"/>
      <c r="B578" s="55" t="s">
        <v>673</v>
      </c>
      <c r="C578" s="56" t="s">
        <v>435</v>
      </c>
      <c r="D578" s="62">
        <v>1992</v>
      </c>
      <c r="E578" s="58"/>
      <c r="F578" s="58"/>
      <c r="G578" s="57"/>
      <c r="H578" s="58"/>
    </row>
    <row r="579" spans="1:8" s="60" customFormat="1" ht="17.25" customHeight="1">
      <c r="A579" s="54"/>
      <c r="B579" s="12" t="s">
        <v>74</v>
      </c>
      <c r="C579" s="148"/>
      <c r="D579" s="57"/>
      <c r="E579" s="58"/>
      <c r="F579" s="58"/>
      <c r="G579" s="57"/>
      <c r="H579" s="58"/>
    </row>
    <row r="580" spans="1:8" s="60" customFormat="1" ht="17.25" customHeight="1">
      <c r="A580" s="383" t="s">
        <v>674</v>
      </c>
      <c r="B580" s="384"/>
      <c r="C580" s="384"/>
      <c r="D580" s="384"/>
      <c r="E580" s="384"/>
      <c r="F580" s="384"/>
      <c r="G580" s="384"/>
      <c r="H580" s="385"/>
    </row>
    <row r="581" spans="1:8" s="60" customFormat="1" ht="17.25" customHeight="1">
      <c r="A581" s="377" t="s">
        <v>675</v>
      </c>
      <c r="B581" s="378"/>
      <c r="C581" s="378"/>
      <c r="D581" s="378"/>
      <c r="E581" s="378"/>
      <c r="F581" s="378"/>
      <c r="G581" s="378"/>
      <c r="H581" s="379"/>
    </row>
    <row r="582" spans="1:8" s="60" customFormat="1" ht="17.25" customHeight="1">
      <c r="A582" s="54"/>
      <c r="B582" s="217" t="s">
        <v>587</v>
      </c>
      <c r="C582" s="148"/>
      <c r="D582" s="57"/>
      <c r="E582" s="58"/>
      <c r="F582" s="58"/>
      <c r="G582" s="57"/>
      <c r="H582" s="58"/>
    </row>
    <row r="583" spans="1:8" s="60" customFormat="1" ht="17.25" customHeight="1">
      <c r="A583" s="54"/>
      <c r="B583" s="55"/>
      <c r="C583" s="148"/>
      <c r="D583" s="57"/>
      <c r="E583" s="58"/>
      <c r="F583" s="58"/>
      <c r="G583" s="57"/>
      <c r="H583" s="58"/>
    </row>
    <row r="584" spans="1:8" s="60" customFormat="1" ht="17.25" customHeight="1">
      <c r="A584" s="54"/>
      <c r="B584" s="55"/>
      <c r="C584" s="148"/>
      <c r="D584" s="57"/>
      <c r="E584" s="58"/>
      <c r="F584" s="58"/>
      <c r="G584" s="57"/>
      <c r="H584" s="58"/>
    </row>
    <row r="585" spans="1:8" ht="15.75" customHeight="1">
      <c r="A585" s="38"/>
      <c r="B585" s="12" t="s">
        <v>74</v>
      </c>
      <c r="C585" s="28"/>
      <c r="D585" s="26"/>
      <c r="E585" s="14"/>
      <c r="F585" s="14"/>
      <c r="G585" s="26"/>
      <c r="H585" s="14"/>
    </row>
    <row r="586" spans="1:8" ht="15.75" customHeight="1">
      <c r="A586" s="4"/>
      <c r="B586" s="12"/>
      <c r="C586" s="28"/>
      <c r="D586" s="13"/>
      <c r="E586" s="14"/>
      <c r="F586" s="14"/>
      <c r="G586" s="13"/>
      <c r="H586" s="14"/>
    </row>
    <row r="587" spans="1:10" ht="15.75" customHeight="1">
      <c r="A587" s="4"/>
      <c r="B587" s="38"/>
      <c r="C587" s="28"/>
      <c r="D587" s="26"/>
      <c r="E587" s="27"/>
      <c r="F587" s="27"/>
      <c r="G587" s="26"/>
      <c r="H587" s="4"/>
      <c r="J587" s="60"/>
    </row>
    <row r="588" spans="1:10" ht="15.75">
      <c r="A588" s="4"/>
      <c r="B588" s="83" t="s">
        <v>99</v>
      </c>
      <c r="C588" s="117"/>
      <c r="D588" s="118"/>
      <c r="E588" s="84"/>
      <c r="F588" s="84"/>
      <c r="G588" s="118"/>
      <c r="H588" s="84"/>
      <c r="J588" s="60"/>
    </row>
    <row r="589" spans="1:10" ht="15.75">
      <c r="A589" s="4"/>
      <c r="B589" s="83" t="s">
        <v>623</v>
      </c>
      <c r="C589" s="28"/>
      <c r="D589" s="118"/>
      <c r="E589" s="84"/>
      <c r="F589" s="84"/>
      <c r="G589" s="118"/>
      <c r="H589" s="84"/>
      <c r="J589" s="60"/>
    </row>
    <row r="590" spans="1:10" ht="15.75">
      <c r="A590" s="4"/>
      <c r="B590" s="83" t="s">
        <v>505</v>
      </c>
      <c r="C590" s="117" t="s">
        <v>158</v>
      </c>
      <c r="D590" s="118"/>
      <c r="E590" s="84"/>
      <c r="F590" s="84"/>
      <c r="G590" s="26"/>
      <c r="H590" s="84"/>
      <c r="J590" s="60"/>
    </row>
    <row r="591" spans="1:10" ht="15.75">
      <c r="A591" s="4"/>
      <c r="B591" s="83" t="s">
        <v>100</v>
      </c>
      <c r="C591" s="117"/>
      <c r="D591" s="118"/>
      <c r="E591" s="84"/>
      <c r="F591" s="84"/>
      <c r="G591" s="118"/>
      <c r="H591" s="84"/>
      <c r="J591" s="60"/>
    </row>
    <row r="592" spans="1:10" ht="15.75">
      <c r="A592" s="4"/>
      <c r="B592" s="83"/>
      <c r="C592" s="117"/>
      <c r="D592" s="118"/>
      <c r="E592" s="84"/>
      <c r="F592" s="84"/>
      <c r="G592" s="118"/>
      <c r="H592" s="84"/>
      <c r="J592" s="60"/>
    </row>
    <row r="593" spans="1:10" ht="31.5" customHeight="1">
      <c r="A593" s="4"/>
      <c r="B593" s="83" t="s">
        <v>301</v>
      </c>
      <c r="C593" s="28"/>
      <c r="D593" s="26"/>
      <c r="E593" s="14"/>
      <c r="F593" s="14"/>
      <c r="G593" s="13"/>
      <c r="H593" s="14"/>
      <c r="J593" s="60"/>
    </row>
    <row r="594" spans="1:10" ht="15.75" customHeight="1">
      <c r="A594" s="4"/>
      <c r="B594" s="83" t="s">
        <v>101</v>
      </c>
      <c r="C594" s="28"/>
      <c r="D594" s="118"/>
      <c r="E594" s="119"/>
      <c r="F594" s="84"/>
      <c r="G594" s="26"/>
      <c r="H594" s="84"/>
      <c r="J594" s="60"/>
    </row>
    <row r="595" spans="1:8" ht="15">
      <c r="A595" s="4"/>
      <c r="B595" s="38"/>
      <c r="C595" s="28"/>
      <c r="D595" s="26"/>
      <c r="E595" s="120"/>
      <c r="F595" s="120"/>
      <c r="G595" s="26"/>
      <c r="H595" s="4"/>
    </row>
    <row r="596" spans="1:8" ht="15.75">
      <c r="A596" s="4"/>
      <c r="B596" s="83" t="s">
        <v>102</v>
      </c>
      <c r="C596" s="28"/>
      <c r="D596" s="26"/>
      <c r="E596" s="120" t="s">
        <v>142</v>
      </c>
      <c r="F596" s="120"/>
      <c r="G596" s="26"/>
      <c r="H596" s="85"/>
    </row>
    <row r="597" spans="1:8" ht="15.75">
      <c r="A597" s="4"/>
      <c r="B597" s="83" t="s">
        <v>103</v>
      </c>
      <c r="C597" s="28"/>
      <c r="D597" s="26"/>
      <c r="E597" s="120"/>
      <c r="F597" s="120"/>
      <c r="G597" s="26"/>
      <c r="H597" s="85" t="s">
        <v>0</v>
      </c>
    </row>
    <row r="598" spans="1:8" ht="15.75">
      <c r="A598" s="4"/>
      <c r="B598" s="83" t="s">
        <v>143</v>
      </c>
      <c r="C598" s="28"/>
      <c r="D598" s="26"/>
      <c r="E598" s="120"/>
      <c r="F598" s="120"/>
      <c r="G598" s="26"/>
      <c r="H598" s="85"/>
    </row>
    <row r="599" spans="1:8" ht="15.75">
      <c r="A599" s="4"/>
      <c r="B599" s="83" t="s">
        <v>101</v>
      </c>
      <c r="C599" s="28"/>
      <c r="D599" s="26"/>
      <c r="E599" s="120"/>
      <c r="F599" s="120"/>
      <c r="G599" s="26"/>
      <c r="H599" s="85"/>
    </row>
    <row r="600" spans="2:8" ht="87" customHeight="1">
      <c r="B600" s="372"/>
      <c r="C600" s="371"/>
      <c r="D600" s="371"/>
      <c r="E600" s="371"/>
      <c r="F600" s="371"/>
      <c r="G600" s="371"/>
      <c r="H600" s="122"/>
    </row>
    <row r="601" spans="2:7" ht="49.5" customHeight="1">
      <c r="B601" s="371"/>
      <c r="C601" s="371"/>
      <c r="D601" s="371"/>
      <c r="E601" s="371"/>
      <c r="F601" s="371"/>
      <c r="G601" s="371"/>
    </row>
    <row r="602" spans="2:5" ht="15.75" customHeight="1">
      <c r="B602" s="123"/>
      <c r="C602" s="124"/>
      <c r="D602" s="125"/>
      <c r="E602" s="126"/>
    </row>
  </sheetData>
  <sheetProtection/>
  <mergeCells count="67">
    <mergeCell ref="A581:H581"/>
    <mergeCell ref="A241:H241"/>
    <mergeCell ref="A243:H243"/>
    <mergeCell ref="A8:H8"/>
    <mergeCell ref="A45:H45"/>
    <mergeCell ref="A51:H51"/>
    <mergeCell ref="A247:H247"/>
    <mergeCell ref="A226:H226"/>
    <mergeCell ref="A250:H250"/>
    <mergeCell ref="A452:H452"/>
    <mergeCell ref="A418:H418"/>
    <mergeCell ref="A386:H386"/>
    <mergeCell ref="A374:H374"/>
    <mergeCell ref="A58:H58"/>
    <mergeCell ref="A136:H136"/>
    <mergeCell ref="A147:H147"/>
    <mergeCell ref="A96:H96"/>
    <mergeCell ref="A5:H5"/>
    <mergeCell ref="A527:H527"/>
    <mergeCell ref="A503:H503"/>
    <mergeCell ref="A512:H512"/>
    <mergeCell ref="A235:H235"/>
    <mergeCell ref="A236:H236"/>
    <mergeCell ref="A75:H75"/>
    <mergeCell ref="A358:H358"/>
    <mergeCell ref="B378:H378"/>
    <mergeCell ref="B401:H401"/>
    <mergeCell ref="A327:H327"/>
    <mergeCell ref="A331:H331"/>
    <mergeCell ref="A2:H2"/>
    <mergeCell ref="A4:H4"/>
    <mergeCell ref="A315:H315"/>
    <mergeCell ref="A251:H251"/>
    <mergeCell ref="A103:H103"/>
    <mergeCell ref="A239:H239"/>
    <mergeCell ref="A154:H154"/>
    <mergeCell ref="F1:H1"/>
    <mergeCell ref="A197:H197"/>
    <mergeCell ref="A196:H196"/>
    <mergeCell ref="B225:H225"/>
    <mergeCell ref="A118:H118"/>
    <mergeCell ref="A213:H213"/>
    <mergeCell ref="A3:H3"/>
    <mergeCell ref="A59:H59"/>
    <mergeCell ref="A166:H166"/>
    <mergeCell ref="A57:H57"/>
    <mergeCell ref="B565:H565"/>
    <mergeCell ref="B429:H429"/>
    <mergeCell ref="B367:H367"/>
    <mergeCell ref="A137:H137"/>
    <mergeCell ref="A350:H350"/>
    <mergeCell ref="A319:H319"/>
    <mergeCell ref="A180:H180"/>
    <mergeCell ref="B366:H366"/>
    <mergeCell ref="A559:H559"/>
    <mergeCell ref="A232:H232"/>
    <mergeCell ref="B601:G601"/>
    <mergeCell ref="B600:G600"/>
    <mergeCell ref="B436:H436"/>
    <mergeCell ref="A466:H466"/>
    <mergeCell ref="B518:H518"/>
    <mergeCell ref="A571:H571"/>
    <mergeCell ref="A575:H575"/>
    <mergeCell ref="A577:H577"/>
    <mergeCell ref="A580:H580"/>
    <mergeCell ref="B547:H547"/>
  </mergeCells>
  <printOptions horizontalCentered="1"/>
  <pageMargins left="0.2755905511811024" right="0.2755905511811024" top="0.1968503937007874" bottom="0.1968503937007874" header="0" footer="0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85"/>
  <sheetViews>
    <sheetView zoomScalePageLayoutView="0" workbookViewId="0" topLeftCell="A78">
      <selection activeCell="A85" sqref="A85"/>
    </sheetView>
  </sheetViews>
  <sheetFormatPr defaultColWidth="9.00390625" defaultRowHeight="12.75"/>
  <cols>
    <col min="1" max="1" width="3.75390625" style="0" customWidth="1"/>
    <col min="2" max="2" width="17.625" style="0" customWidth="1"/>
    <col min="3" max="3" width="14.625" style="0" customWidth="1"/>
    <col min="4" max="4" width="7.75390625" style="0" customWidth="1"/>
    <col min="5" max="5" width="10.375" style="0" customWidth="1"/>
    <col min="6" max="6" width="9.25390625" style="0" customWidth="1"/>
    <col min="7" max="7" width="5.875" style="0" customWidth="1"/>
    <col min="8" max="8" width="12.00390625" style="0" customWidth="1"/>
  </cols>
  <sheetData>
    <row r="4" spans="1:8" ht="12.75">
      <c r="A4" s="420" t="s">
        <v>575</v>
      </c>
      <c r="B4" s="421"/>
      <c r="C4" s="421"/>
      <c r="D4" s="421"/>
      <c r="E4" s="421"/>
      <c r="F4" s="421"/>
      <c r="G4" s="421"/>
      <c r="H4" s="422"/>
    </row>
    <row r="5" spans="1:8" ht="12.75">
      <c r="A5" s="423" t="s">
        <v>540</v>
      </c>
      <c r="B5" s="424"/>
      <c r="C5" s="424"/>
      <c r="D5" s="424"/>
      <c r="E5" s="424"/>
      <c r="F5" s="424"/>
      <c r="G5" s="424"/>
      <c r="H5" s="425"/>
    </row>
    <row r="6" spans="1:8" ht="90" customHeight="1">
      <c r="A6" s="233" t="s">
        <v>49</v>
      </c>
      <c r="B6" s="228" t="s">
        <v>50</v>
      </c>
      <c r="C6" s="228" t="s">
        <v>51</v>
      </c>
      <c r="D6" s="231" t="s">
        <v>52</v>
      </c>
      <c r="E6" s="232" t="s">
        <v>432</v>
      </c>
      <c r="F6" s="232" t="s">
        <v>433</v>
      </c>
      <c r="G6" s="231" t="s">
        <v>53</v>
      </c>
      <c r="H6" s="228" t="s">
        <v>317</v>
      </c>
    </row>
    <row r="7" spans="1:8" ht="52.5" customHeight="1">
      <c r="A7" s="218">
        <v>1</v>
      </c>
      <c r="B7" s="251" t="s">
        <v>576</v>
      </c>
      <c r="C7" s="252" t="s">
        <v>220</v>
      </c>
      <c r="D7" s="253">
        <v>1978</v>
      </c>
      <c r="E7" s="254">
        <v>210.76</v>
      </c>
      <c r="F7" s="254">
        <v>122.83</v>
      </c>
      <c r="G7" s="253">
        <v>1</v>
      </c>
      <c r="H7" s="255">
        <v>153.6</v>
      </c>
    </row>
    <row r="8" spans="1:8" ht="42" customHeight="1">
      <c r="A8" s="218">
        <v>2</v>
      </c>
      <c r="B8" s="251" t="s">
        <v>201</v>
      </c>
      <c r="C8" s="252" t="s">
        <v>220</v>
      </c>
      <c r="D8" s="253">
        <v>1979</v>
      </c>
      <c r="E8" s="254">
        <v>221.54</v>
      </c>
      <c r="F8" s="254">
        <v>105.26</v>
      </c>
      <c r="G8" s="253">
        <v>1</v>
      </c>
      <c r="H8" s="255">
        <v>257.8</v>
      </c>
    </row>
    <row r="9" spans="1:8" ht="47.25" customHeight="1">
      <c r="A9" s="218">
        <v>3</v>
      </c>
      <c r="B9" s="251" t="s">
        <v>64</v>
      </c>
      <c r="C9" s="252" t="s">
        <v>220</v>
      </c>
      <c r="D9" s="253">
        <v>1984</v>
      </c>
      <c r="E9" s="254">
        <v>64.62</v>
      </c>
      <c r="F9" s="254">
        <v>3.01</v>
      </c>
      <c r="G9" s="253">
        <v>1</v>
      </c>
      <c r="H9" s="255">
        <v>107</v>
      </c>
    </row>
    <row r="10" spans="1:8" ht="36" customHeight="1">
      <c r="A10" s="218">
        <v>4</v>
      </c>
      <c r="B10" s="251" t="s">
        <v>580</v>
      </c>
      <c r="C10" s="252" t="s">
        <v>223</v>
      </c>
      <c r="D10" s="253">
        <v>1970</v>
      </c>
      <c r="E10" s="254">
        <v>1125.55</v>
      </c>
      <c r="F10" s="254">
        <v>499.26</v>
      </c>
      <c r="G10" s="253">
        <v>1</v>
      </c>
      <c r="H10" s="255">
        <v>289.2</v>
      </c>
    </row>
    <row r="11" spans="1:8" ht="43.5" customHeight="1">
      <c r="A11" s="218">
        <v>5</v>
      </c>
      <c r="B11" s="251" t="s">
        <v>578</v>
      </c>
      <c r="C11" s="252" t="s">
        <v>224</v>
      </c>
      <c r="D11" s="253">
        <v>1980</v>
      </c>
      <c r="E11" s="254">
        <v>226.84</v>
      </c>
      <c r="F11" s="254">
        <v>45.22</v>
      </c>
      <c r="G11" s="253">
        <v>1</v>
      </c>
      <c r="H11" s="255">
        <v>78.7</v>
      </c>
    </row>
    <row r="12" spans="1:8" ht="34.5" customHeight="1">
      <c r="A12" s="218">
        <v>6</v>
      </c>
      <c r="B12" s="251" t="s">
        <v>579</v>
      </c>
      <c r="C12" s="252" t="s">
        <v>26</v>
      </c>
      <c r="D12" s="253">
        <v>1985</v>
      </c>
      <c r="E12" s="254">
        <v>106.49</v>
      </c>
      <c r="F12" s="254">
        <v>34.06</v>
      </c>
      <c r="G12" s="253">
        <v>1</v>
      </c>
      <c r="H12" s="255">
        <v>100.4</v>
      </c>
    </row>
    <row r="13" spans="1:8" ht="38.25" customHeight="1">
      <c r="A13" s="218">
        <v>7</v>
      </c>
      <c r="B13" s="251" t="s">
        <v>577</v>
      </c>
      <c r="C13" s="252" t="s">
        <v>225</v>
      </c>
      <c r="D13" s="253">
        <v>1994</v>
      </c>
      <c r="E13" s="254">
        <v>2.15</v>
      </c>
      <c r="F13" s="254">
        <v>0.99</v>
      </c>
      <c r="G13" s="253">
        <v>1</v>
      </c>
      <c r="H13" s="255">
        <v>57.5</v>
      </c>
    </row>
    <row r="14" spans="1:8" ht="40.5" customHeight="1">
      <c r="A14" s="218">
        <v>8</v>
      </c>
      <c r="B14" s="251" t="s">
        <v>48</v>
      </c>
      <c r="C14" s="252" t="s">
        <v>226</v>
      </c>
      <c r="D14" s="253">
        <v>1969</v>
      </c>
      <c r="E14" s="254">
        <v>484.48</v>
      </c>
      <c r="F14" s="254">
        <v>156.17</v>
      </c>
      <c r="G14" s="253">
        <v>1</v>
      </c>
      <c r="H14" s="255">
        <v>292.2</v>
      </c>
    </row>
    <row r="15" spans="1:8" ht="40.5" customHeight="1">
      <c r="A15" s="218">
        <v>9</v>
      </c>
      <c r="B15" s="251" t="s">
        <v>66</v>
      </c>
      <c r="C15" s="252" t="s">
        <v>227</v>
      </c>
      <c r="D15" s="253">
        <v>1970</v>
      </c>
      <c r="E15" s="254">
        <v>203.15</v>
      </c>
      <c r="F15" s="254">
        <v>0</v>
      </c>
      <c r="G15" s="253"/>
      <c r="H15" s="255"/>
    </row>
    <row r="16" spans="1:8" ht="42" customHeight="1">
      <c r="A16" s="218">
        <v>10</v>
      </c>
      <c r="B16" s="251" t="s">
        <v>66</v>
      </c>
      <c r="C16" s="252" t="s">
        <v>226</v>
      </c>
      <c r="D16" s="253">
        <v>1972</v>
      </c>
      <c r="E16" s="254">
        <v>125.97</v>
      </c>
      <c r="F16" s="254">
        <v>0</v>
      </c>
      <c r="G16" s="253"/>
      <c r="H16" s="255"/>
    </row>
    <row r="17" spans="1:8" ht="37.5" customHeight="1">
      <c r="A17" s="218">
        <v>11</v>
      </c>
      <c r="B17" s="251" t="s">
        <v>66</v>
      </c>
      <c r="C17" s="252" t="s">
        <v>220</v>
      </c>
      <c r="D17" s="253">
        <v>1975</v>
      </c>
      <c r="E17" s="254">
        <v>104.68</v>
      </c>
      <c r="F17" s="254">
        <v>0</v>
      </c>
      <c r="G17" s="253"/>
      <c r="H17" s="255"/>
    </row>
    <row r="18" spans="1:8" ht="36" customHeight="1">
      <c r="A18" s="218">
        <v>12</v>
      </c>
      <c r="B18" s="251" t="s">
        <v>66</v>
      </c>
      <c r="C18" s="252" t="s">
        <v>228</v>
      </c>
      <c r="D18" s="253">
        <v>1990</v>
      </c>
      <c r="E18" s="254">
        <v>20.7</v>
      </c>
      <c r="F18" s="254">
        <v>0</v>
      </c>
      <c r="G18" s="253"/>
      <c r="H18" s="255"/>
    </row>
    <row r="19" spans="1:8" ht="27" customHeight="1">
      <c r="A19" s="218">
        <v>13</v>
      </c>
      <c r="B19" s="251" t="s">
        <v>109</v>
      </c>
      <c r="C19" s="252" t="s">
        <v>59</v>
      </c>
      <c r="D19" s="253">
        <v>1988</v>
      </c>
      <c r="E19" s="254">
        <v>5.05</v>
      </c>
      <c r="F19" s="256">
        <v>2.71</v>
      </c>
      <c r="G19" s="253">
        <v>1</v>
      </c>
      <c r="H19" s="255">
        <v>195</v>
      </c>
    </row>
    <row r="20" spans="1:8" ht="25.5" customHeight="1">
      <c r="A20" s="218">
        <v>14</v>
      </c>
      <c r="B20" s="229" t="s">
        <v>98</v>
      </c>
      <c r="C20" s="230" t="s">
        <v>205</v>
      </c>
      <c r="D20" s="231">
        <v>2001</v>
      </c>
      <c r="E20" s="232">
        <v>195.04</v>
      </c>
      <c r="F20" s="232">
        <v>82.89</v>
      </c>
      <c r="G20" s="231">
        <v>1</v>
      </c>
      <c r="H20" s="228">
        <v>100</v>
      </c>
    </row>
    <row r="21" spans="1:8" ht="29.25" customHeight="1">
      <c r="A21" s="218">
        <v>15</v>
      </c>
      <c r="B21" s="229" t="s">
        <v>67</v>
      </c>
      <c r="C21" s="230" t="s">
        <v>229</v>
      </c>
      <c r="D21" s="231">
        <v>2001</v>
      </c>
      <c r="E21" s="232">
        <v>50.97</v>
      </c>
      <c r="F21" s="232">
        <v>50.97</v>
      </c>
      <c r="G21" s="231"/>
      <c r="H21" s="228"/>
    </row>
    <row r="22" spans="1:8" ht="36" customHeight="1">
      <c r="A22" s="218">
        <v>16</v>
      </c>
      <c r="B22" s="229" t="s">
        <v>519</v>
      </c>
      <c r="C22" s="230" t="s">
        <v>230</v>
      </c>
      <c r="D22" s="231">
        <v>2001</v>
      </c>
      <c r="E22" s="232">
        <v>17</v>
      </c>
      <c r="F22" s="232">
        <v>17</v>
      </c>
      <c r="G22" s="231"/>
      <c r="H22" s="228"/>
    </row>
    <row r="23" spans="1:8" ht="41.25" customHeight="1">
      <c r="A23" s="218">
        <v>17</v>
      </c>
      <c r="B23" s="229" t="s">
        <v>68</v>
      </c>
      <c r="C23" s="230" t="s">
        <v>231</v>
      </c>
      <c r="D23" s="231">
        <v>2001</v>
      </c>
      <c r="E23" s="232">
        <v>10.2</v>
      </c>
      <c r="F23" s="232">
        <v>10.2</v>
      </c>
      <c r="G23" s="231"/>
      <c r="H23" s="228"/>
    </row>
    <row r="24" spans="1:8" ht="36" customHeight="1">
      <c r="A24" s="218">
        <v>18</v>
      </c>
      <c r="B24" s="229" t="s">
        <v>305</v>
      </c>
      <c r="C24" s="230" t="s">
        <v>231</v>
      </c>
      <c r="D24" s="231">
        <v>2001</v>
      </c>
      <c r="E24" s="232">
        <v>5</v>
      </c>
      <c r="F24" s="232">
        <v>5</v>
      </c>
      <c r="G24" s="231"/>
      <c r="H24" s="228"/>
    </row>
    <row r="25" spans="1:8" ht="27.75" customHeight="1">
      <c r="A25" s="218">
        <v>19</v>
      </c>
      <c r="B25" s="229" t="s">
        <v>306</v>
      </c>
      <c r="C25" s="230" t="s">
        <v>231</v>
      </c>
      <c r="D25" s="231">
        <v>2001</v>
      </c>
      <c r="E25" s="232">
        <v>3</v>
      </c>
      <c r="F25" s="232">
        <v>3</v>
      </c>
      <c r="G25" s="231"/>
      <c r="H25" s="228"/>
    </row>
    <row r="26" spans="1:8" ht="31.5" customHeight="1">
      <c r="A26" s="218">
        <v>20</v>
      </c>
      <c r="B26" s="229" t="s">
        <v>520</v>
      </c>
      <c r="C26" s="230" t="s">
        <v>694</v>
      </c>
      <c r="D26" s="231">
        <v>1988</v>
      </c>
      <c r="E26" s="232">
        <v>388.77</v>
      </c>
      <c r="F26" s="232">
        <v>159.63</v>
      </c>
      <c r="G26" s="231"/>
      <c r="H26" s="228">
        <v>54</v>
      </c>
    </row>
    <row r="27" spans="1:8" ht="27.75" customHeight="1">
      <c r="A27" s="218">
        <v>21</v>
      </c>
      <c r="B27" s="229" t="s">
        <v>508</v>
      </c>
      <c r="C27" s="230" t="s">
        <v>26</v>
      </c>
      <c r="D27" s="231">
        <v>1992</v>
      </c>
      <c r="E27" s="232">
        <v>1512.99</v>
      </c>
      <c r="F27" s="232">
        <v>415.19</v>
      </c>
      <c r="G27" s="231"/>
      <c r="H27" s="228">
        <v>1200</v>
      </c>
    </row>
    <row r="28" spans="1:8" ht="52.5" customHeight="1">
      <c r="A28" s="218">
        <v>22</v>
      </c>
      <c r="B28" s="229" t="s">
        <v>509</v>
      </c>
      <c r="C28" s="230" t="s">
        <v>26</v>
      </c>
      <c r="D28" s="231">
        <v>1992</v>
      </c>
      <c r="E28" s="232">
        <v>273.26</v>
      </c>
      <c r="F28" s="232">
        <v>64.99</v>
      </c>
      <c r="G28" s="231"/>
      <c r="H28" s="228"/>
    </row>
    <row r="29" spans="1:8" ht="25.5" customHeight="1">
      <c r="A29" s="218">
        <v>23</v>
      </c>
      <c r="B29" s="229" t="s">
        <v>66</v>
      </c>
      <c r="C29" s="230" t="s">
        <v>26</v>
      </c>
      <c r="D29" s="231">
        <v>1993</v>
      </c>
      <c r="E29" s="232">
        <v>8.04</v>
      </c>
      <c r="F29" s="232">
        <v>1.1</v>
      </c>
      <c r="G29" s="231"/>
      <c r="H29" s="228">
        <v>5</v>
      </c>
    </row>
    <row r="30" spans="1:8" ht="28.5" customHeight="1">
      <c r="A30" s="218">
        <v>24</v>
      </c>
      <c r="B30" s="229" t="s">
        <v>83</v>
      </c>
      <c r="C30" s="230" t="s">
        <v>26</v>
      </c>
      <c r="D30" s="231">
        <v>1988</v>
      </c>
      <c r="E30" s="232">
        <v>129.97</v>
      </c>
      <c r="F30" s="232">
        <v>24.84</v>
      </c>
      <c r="G30" s="231"/>
      <c r="H30" s="228"/>
    </row>
    <row r="31" spans="1:8" ht="27.75" customHeight="1">
      <c r="A31" s="218">
        <v>25</v>
      </c>
      <c r="B31" s="229" t="s">
        <v>84</v>
      </c>
      <c r="C31" s="230" t="s">
        <v>125</v>
      </c>
      <c r="D31" s="231">
        <v>1988</v>
      </c>
      <c r="E31" s="232">
        <v>79.99</v>
      </c>
      <c r="F31" s="232">
        <v>2.95</v>
      </c>
      <c r="G31" s="231"/>
      <c r="H31" s="228" t="s">
        <v>0</v>
      </c>
    </row>
    <row r="32" spans="1:8" ht="33" customHeight="1">
      <c r="A32" s="218">
        <v>26</v>
      </c>
      <c r="B32" s="229" t="s">
        <v>221</v>
      </c>
      <c r="C32" s="230" t="s">
        <v>125</v>
      </c>
      <c r="D32" s="231">
        <v>1988</v>
      </c>
      <c r="E32" s="232">
        <v>41.37</v>
      </c>
      <c r="F32" s="232">
        <v>17.87</v>
      </c>
      <c r="G32" s="231"/>
      <c r="H32" s="228"/>
    </row>
    <row r="33" spans="1:8" ht="48.75" customHeight="1">
      <c r="A33" s="218">
        <v>27</v>
      </c>
      <c r="B33" s="229" t="s">
        <v>521</v>
      </c>
      <c r="C33" s="230" t="s">
        <v>26</v>
      </c>
      <c r="D33" s="231">
        <v>1988</v>
      </c>
      <c r="E33" s="232">
        <v>966.79</v>
      </c>
      <c r="F33" s="232">
        <v>255.78</v>
      </c>
      <c r="G33" s="231"/>
      <c r="H33" s="228"/>
    </row>
    <row r="34" spans="1:8" ht="27" customHeight="1">
      <c r="A34" s="218">
        <v>28</v>
      </c>
      <c r="B34" s="229" t="s">
        <v>307</v>
      </c>
      <c r="C34" s="230" t="s">
        <v>26</v>
      </c>
      <c r="D34" s="231">
        <v>1988</v>
      </c>
      <c r="E34" s="232">
        <v>24.13</v>
      </c>
      <c r="F34" s="232">
        <v>0</v>
      </c>
      <c r="G34" s="231"/>
      <c r="H34" s="228"/>
    </row>
    <row r="35" spans="1:8" ht="39" customHeight="1">
      <c r="A35" s="218">
        <v>29</v>
      </c>
      <c r="B35" s="229" t="s">
        <v>222</v>
      </c>
      <c r="C35" s="230" t="s">
        <v>507</v>
      </c>
      <c r="D35" s="231">
        <v>2001</v>
      </c>
      <c r="E35" s="232">
        <v>62.3</v>
      </c>
      <c r="F35" s="232">
        <v>62.3</v>
      </c>
      <c r="G35" s="231"/>
      <c r="H35" s="257"/>
    </row>
    <row r="36" spans="1:8" ht="30.75" customHeight="1">
      <c r="A36" s="218">
        <v>30</v>
      </c>
      <c r="B36" s="229" t="s">
        <v>522</v>
      </c>
      <c r="C36" s="230" t="s">
        <v>232</v>
      </c>
      <c r="D36" s="231">
        <v>1974</v>
      </c>
      <c r="E36" s="232">
        <v>18.11</v>
      </c>
      <c r="F36" s="232">
        <v>13.26</v>
      </c>
      <c r="G36" s="231"/>
      <c r="H36" s="228"/>
    </row>
    <row r="37" spans="1:8" ht="33" customHeight="1">
      <c r="A37" s="218">
        <v>31</v>
      </c>
      <c r="B37" s="229" t="s">
        <v>308</v>
      </c>
      <c r="C37" s="230" t="s">
        <v>231</v>
      </c>
      <c r="D37" s="231">
        <v>2005</v>
      </c>
      <c r="E37" s="232">
        <v>46</v>
      </c>
      <c r="F37" s="232">
        <v>46</v>
      </c>
      <c r="G37" s="231"/>
      <c r="H37" s="228"/>
    </row>
    <row r="38" spans="1:8" ht="23.25" customHeight="1">
      <c r="A38" s="218">
        <v>32</v>
      </c>
      <c r="B38" s="229" t="s">
        <v>216</v>
      </c>
      <c r="C38" s="230" t="s">
        <v>26</v>
      </c>
      <c r="D38" s="231">
        <v>2004</v>
      </c>
      <c r="E38" s="232">
        <v>4.11</v>
      </c>
      <c r="F38" s="232">
        <v>0.98</v>
      </c>
      <c r="G38" s="231">
        <v>1</v>
      </c>
      <c r="H38" s="228">
        <v>12</v>
      </c>
    </row>
    <row r="39" spans="1:8" ht="31.5" customHeight="1">
      <c r="A39" s="218">
        <v>33</v>
      </c>
      <c r="B39" s="229" t="s">
        <v>110</v>
      </c>
      <c r="C39" s="230" t="s">
        <v>59</v>
      </c>
      <c r="D39" s="231">
        <v>1988</v>
      </c>
      <c r="E39" s="232">
        <v>380.47</v>
      </c>
      <c r="F39" s="232">
        <v>139.67</v>
      </c>
      <c r="G39" s="231">
        <v>1</v>
      </c>
      <c r="H39" s="228">
        <v>90.6</v>
      </c>
    </row>
    <row r="40" spans="1:8" ht="42.75" customHeight="1">
      <c r="A40" s="228">
        <v>34</v>
      </c>
      <c r="B40" s="229" t="s">
        <v>154</v>
      </c>
      <c r="C40" s="230" t="s">
        <v>411</v>
      </c>
      <c r="D40" s="231">
        <v>2003</v>
      </c>
      <c r="E40" s="232"/>
      <c r="F40" s="232"/>
      <c r="G40" s="231"/>
      <c r="H40" s="228">
        <v>438.8</v>
      </c>
    </row>
    <row r="41" spans="1:8" ht="48" customHeight="1">
      <c r="A41" s="218">
        <v>35</v>
      </c>
      <c r="B41" s="229" t="s">
        <v>523</v>
      </c>
      <c r="C41" s="230" t="s">
        <v>420</v>
      </c>
      <c r="D41" s="231">
        <v>1988</v>
      </c>
      <c r="E41" s="232">
        <v>7.85</v>
      </c>
      <c r="F41" s="232">
        <v>0</v>
      </c>
      <c r="G41" s="231"/>
      <c r="H41" s="228">
        <v>18.12</v>
      </c>
    </row>
    <row r="42" spans="1:8" ht="42.75" customHeight="1">
      <c r="A42" s="218">
        <v>36</v>
      </c>
      <c r="B42" s="229" t="s">
        <v>525</v>
      </c>
      <c r="C42" s="230" t="s">
        <v>420</v>
      </c>
      <c r="D42" s="231">
        <v>1991</v>
      </c>
      <c r="E42" s="232">
        <v>43.41</v>
      </c>
      <c r="F42" s="232">
        <v>4.94</v>
      </c>
      <c r="G42" s="231"/>
      <c r="H42" s="228">
        <v>20.6</v>
      </c>
    </row>
    <row r="43" spans="1:8" ht="48" customHeight="1">
      <c r="A43" s="218">
        <v>37</v>
      </c>
      <c r="B43" s="229" t="s">
        <v>524</v>
      </c>
      <c r="C43" s="230" t="s">
        <v>423</v>
      </c>
      <c r="D43" s="231">
        <v>1999</v>
      </c>
      <c r="E43" s="232">
        <v>55.21</v>
      </c>
      <c r="F43" s="232">
        <v>23.95</v>
      </c>
      <c r="G43" s="231"/>
      <c r="H43" s="228">
        <v>5.66</v>
      </c>
    </row>
    <row r="44" spans="1:8" ht="33" customHeight="1">
      <c r="A44" s="218">
        <v>38</v>
      </c>
      <c r="B44" s="229" t="s">
        <v>517</v>
      </c>
      <c r="C44" s="230" t="s">
        <v>421</v>
      </c>
      <c r="D44" s="231">
        <v>1982</v>
      </c>
      <c r="E44" s="232">
        <v>8.32</v>
      </c>
      <c r="F44" s="232">
        <v>0</v>
      </c>
      <c r="G44" s="231"/>
      <c r="H44" s="228">
        <v>50.21</v>
      </c>
    </row>
    <row r="45" spans="1:8" ht="41.25" customHeight="1">
      <c r="A45" s="218">
        <v>39</v>
      </c>
      <c r="B45" s="229" t="s">
        <v>517</v>
      </c>
      <c r="C45" s="230" t="s">
        <v>422</v>
      </c>
      <c r="D45" s="231">
        <v>1984</v>
      </c>
      <c r="E45" s="232">
        <v>22.79</v>
      </c>
      <c r="F45" s="232">
        <v>0</v>
      </c>
      <c r="G45" s="231"/>
      <c r="H45" s="228">
        <v>64.38</v>
      </c>
    </row>
    <row r="46" spans="1:8" ht="41.25" customHeight="1">
      <c r="A46" s="218">
        <v>40</v>
      </c>
      <c r="B46" s="229" t="s">
        <v>517</v>
      </c>
      <c r="C46" s="230" t="s">
        <v>233</v>
      </c>
      <c r="D46" s="231">
        <v>1980</v>
      </c>
      <c r="E46" s="232">
        <v>19.44</v>
      </c>
      <c r="F46" s="232">
        <v>0</v>
      </c>
      <c r="G46" s="231"/>
      <c r="H46" s="228">
        <v>46.52</v>
      </c>
    </row>
    <row r="47" spans="1:8" ht="24">
      <c r="A47" s="218">
        <v>41</v>
      </c>
      <c r="B47" s="229" t="s">
        <v>518</v>
      </c>
      <c r="C47" s="230" t="s">
        <v>234</v>
      </c>
      <c r="D47" s="231">
        <v>1974</v>
      </c>
      <c r="E47" s="232">
        <v>194.44</v>
      </c>
      <c r="F47" s="232">
        <v>0</v>
      </c>
      <c r="G47" s="231"/>
      <c r="H47" s="228"/>
    </row>
    <row r="48" spans="1:8" ht="36">
      <c r="A48" s="218">
        <v>42</v>
      </c>
      <c r="B48" s="229" t="s">
        <v>517</v>
      </c>
      <c r="C48" s="230" t="s">
        <v>235</v>
      </c>
      <c r="D48" s="231">
        <v>1992</v>
      </c>
      <c r="E48" s="232">
        <v>97.22</v>
      </c>
      <c r="F48" s="232">
        <v>0</v>
      </c>
      <c r="G48" s="231"/>
      <c r="H48" s="228"/>
    </row>
    <row r="49" spans="1:8" ht="60">
      <c r="A49" s="218">
        <v>43</v>
      </c>
      <c r="B49" s="229" t="s">
        <v>517</v>
      </c>
      <c r="C49" s="230" t="s">
        <v>581</v>
      </c>
      <c r="D49" s="231">
        <v>1985</v>
      </c>
      <c r="E49" s="232">
        <v>4.45</v>
      </c>
      <c r="F49" s="232">
        <v>1.31</v>
      </c>
      <c r="G49" s="231"/>
      <c r="H49" s="228">
        <v>27.26</v>
      </c>
    </row>
    <row r="50" spans="1:8" ht="48">
      <c r="A50" s="218">
        <v>44</v>
      </c>
      <c r="B50" s="229" t="s">
        <v>517</v>
      </c>
      <c r="C50" s="230" t="s">
        <v>220</v>
      </c>
      <c r="D50" s="231">
        <v>1988</v>
      </c>
      <c r="E50" s="232">
        <v>9.41</v>
      </c>
      <c r="F50" s="232">
        <v>0</v>
      </c>
      <c r="G50" s="231"/>
      <c r="H50" s="228">
        <v>9.97</v>
      </c>
    </row>
    <row r="51" spans="1:8" ht="36">
      <c r="A51" s="218">
        <v>45</v>
      </c>
      <c r="B51" s="229" t="s">
        <v>517</v>
      </c>
      <c r="C51" s="230" t="s">
        <v>236</v>
      </c>
      <c r="D51" s="231">
        <v>1999</v>
      </c>
      <c r="E51" s="232">
        <v>226.28</v>
      </c>
      <c r="F51" s="232">
        <v>97.46</v>
      </c>
      <c r="G51" s="231"/>
      <c r="H51" s="228">
        <v>46.52</v>
      </c>
    </row>
    <row r="52" spans="1:8" ht="36">
      <c r="A52" s="218">
        <v>46</v>
      </c>
      <c r="B52" s="229" t="s">
        <v>518</v>
      </c>
      <c r="C52" s="230" t="s">
        <v>408</v>
      </c>
      <c r="D52" s="231">
        <v>1986</v>
      </c>
      <c r="E52" s="232">
        <v>30.08</v>
      </c>
      <c r="F52" s="232">
        <v>0</v>
      </c>
      <c r="G52" s="231"/>
      <c r="H52" s="228">
        <v>41.81</v>
      </c>
    </row>
    <row r="53" spans="1:8" ht="36">
      <c r="A53" s="218">
        <v>47</v>
      </c>
      <c r="B53" s="229" t="s">
        <v>517</v>
      </c>
      <c r="C53" s="230" t="s">
        <v>424</v>
      </c>
      <c r="D53" s="231">
        <v>1979</v>
      </c>
      <c r="E53" s="232">
        <v>3.14</v>
      </c>
      <c r="F53" s="232">
        <v>0</v>
      </c>
      <c r="G53" s="231"/>
      <c r="H53" s="228">
        <v>46.57</v>
      </c>
    </row>
    <row r="54" spans="1:8" ht="36">
      <c r="A54" s="218">
        <v>48</v>
      </c>
      <c r="B54" s="229" t="s">
        <v>518</v>
      </c>
      <c r="C54" s="230" t="s">
        <v>425</v>
      </c>
      <c r="D54" s="231">
        <v>1992</v>
      </c>
      <c r="E54" s="232">
        <v>1.03</v>
      </c>
      <c r="F54" s="232">
        <v>0.16</v>
      </c>
      <c r="G54" s="231"/>
      <c r="H54" s="228">
        <v>9.81</v>
      </c>
    </row>
    <row r="55" spans="1:8" ht="24">
      <c r="A55" s="218">
        <v>49</v>
      </c>
      <c r="B55" s="229" t="s">
        <v>518</v>
      </c>
      <c r="C55" s="230" t="s">
        <v>426</v>
      </c>
      <c r="D55" s="231">
        <v>1982</v>
      </c>
      <c r="E55" s="232">
        <v>3.88</v>
      </c>
      <c r="F55" s="232">
        <v>0</v>
      </c>
      <c r="G55" s="231"/>
      <c r="H55" s="228">
        <v>9.81</v>
      </c>
    </row>
    <row r="56" spans="1:8" ht="36">
      <c r="A56" s="218">
        <v>50</v>
      </c>
      <c r="B56" s="229" t="s">
        <v>518</v>
      </c>
      <c r="C56" s="230" t="s">
        <v>427</v>
      </c>
      <c r="D56" s="231">
        <v>1997</v>
      </c>
      <c r="E56" s="232">
        <v>1.54</v>
      </c>
      <c r="F56" s="232">
        <v>0.54</v>
      </c>
      <c r="G56" s="231"/>
      <c r="H56" s="228">
        <v>4</v>
      </c>
    </row>
    <row r="57" spans="1:8" ht="24">
      <c r="A57" s="218">
        <v>51</v>
      </c>
      <c r="B57" s="229" t="s">
        <v>517</v>
      </c>
      <c r="C57" s="230" t="s">
        <v>428</v>
      </c>
      <c r="D57" s="231">
        <v>1991</v>
      </c>
      <c r="E57" s="232">
        <v>80.89</v>
      </c>
      <c r="F57" s="232">
        <v>9.2</v>
      </c>
      <c r="G57" s="231"/>
      <c r="H57" s="228">
        <v>10.65</v>
      </c>
    </row>
    <row r="58" spans="1:8" ht="36">
      <c r="A58" s="218">
        <v>52</v>
      </c>
      <c r="B58" s="229" t="s">
        <v>518</v>
      </c>
      <c r="C58" s="230" t="s">
        <v>381</v>
      </c>
      <c r="D58" s="231">
        <v>1985</v>
      </c>
      <c r="E58" s="232">
        <v>3.18</v>
      </c>
      <c r="F58" s="232">
        <v>0</v>
      </c>
      <c r="G58" s="231"/>
      <c r="H58" s="228">
        <v>11.48</v>
      </c>
    </row>
    <row r="59" spans="1:8" ht="48">
      <c r="A59" s="218">
        <v>53</v>
      </c>
      <c r="B59" s="229" t="s">
        <v>518</v>
      </c>
      <c r="C59" s="230" t="s">
        <v>407</v>
      </c>
      <c r="D59" s="231">
        <v>1984</v>
      </c>
      <c r="E59" s="232">
        <v>11.77</v>
      </c>
      <c r="F59" s="232">
        <v>0</v>
      </c>
      <c r="G59" s="231"/>
      <c r="H59" s="228">
        <v>42.31</v>
      </c>
    </row>
    <row r="60" spans="1:8" ht="36">
      <c r="A60" s="218">
        <v>54</v>
      </c>
      <c r="B60" s="229" t="s">
        <v>582</v>
      </c>
      <c r="C60" s="230" t="s">
        <v>583</v>
      </c>
      <c r="D60" s="231">
        <v>1992</v>
      </c>
      <c r="E60" s="232">
        <v>25.21</v>
      </c>
      <c r="F60" s="232">
        <v>3.88</v>
      </c>
      <c r="G60" s="231"/>
      <c r="H60" s="228">
        <v>75.87</v>
      </c>
    </row>
    <row r="61" spans="1:8" ht="48">
      <c r="A61" s="218">
        <v>55</v>
      </c>
      <c r="B61" s="229" t="s">
        <v>584</v>
      </c>
      <c r="C61" s="230" t="s">
        <v>585</v>
      </c>
      <c r="D61" s="231">
        <v>1985</v>
      </c>
      <c r="E61" s="232">
        <v>6.14</v>
      </c>
      <c r="F61" s="232">
        <v>0</v>
      </c>
      <c r="G61" s="231"/>
      <c r="H61" s="228">
        <v>59.26</v>
      </c>
    </row>
    <row r="62" spans="1:8" ht="60">
      <c r="A62" s="218">
        <v>56</v>
      </c>
      <c r="B62" s="229" t="s">
        <v>518</v>
      </c>
      <c r="C62" s="230" t="s">
        <v>429</v>
      </c>
      <c r="D62" s="231">
        <v>1971</v>
      </c>
      <c r="E62" s="232">
        <v>59.21</v>
      </c>
      <c r="F62" s="232">
        <v>0</v>
      </c>
      <c r="G62" s="231"/>
      <c r="H62" s="228">
        <v>10.65</v>
      </c>
    </row>
    <row r="63" spans="1:8" ht="48">
      <c r="A63" s="218">
        <v>57</v>
      </c>
      <c r="B63" s="229" t="s">
        <v>518</v>
      </c>
      <c r="C63" s="230" t="s">
        <v>430</v>
      </c>
      <c r="D63" s="231">
        <v>1983</v>
      </c>
      <c r="E63" s="232">
        <v>106.61</v>
      </c>
      <c r="F63" s="232">
        <v>0</v>
      </c>
      <c r="G63" s="231"/>
      <c r="H63" s="228">
        <v>50.93</v>
      </c>
    </row>
    <row r="64" spans="1:8" ht="36">
      <c r="A64" s="218">
        <v>58</v>
      </c>
      <c r="B64" s="229" t="s">
        <v>586</v>
      </c>
      <c r="C64" s="230" t="s">
        <v>227</v>
      </c>
      <c r="D64" s="231">
        <v>1983</v>
      </c>
      <c r="E64" s="232">
        <v>66.72</v>
      </c>
      <c r="F64" s="232">
        <v>0</v>
      </c>
      <c r="G64" s="231"/>
      <c r="H64" s="228">
        <v>12.31</v>
      </c>
    </row>
    <row r="65" spans="1:8" ht="24">
      <c r="A65" s="218">
        <v>59</v>
      </c>
      <c r="B65" s="229" t="s">
        <v>517</v>
      </c>
      <c r="C65" s="230" t="s">
        <v>237</v>
      </c>
      <c r="D65" s="231">
        <v>1983</v>
      </c>
      <c r="E65" s="232">
        <v>86.6</v>
      </c>
      <c r="F65" s="232">
        <v>0</v>
      </c>
      <c r="G65" s="231"/>
      <c r="H65" s="228">
        <v>6.2</v>
      </c>
    </row>
    <row r="66" spans="1:8" ht="36">
      <c r="A66" s="218">
        <v>60</v>
      </c>
      <c r="B66" s="229" t="s">
        <v>517</v>
      </c>
      <c r="C66" s="230" t="s">
        <v>310</v>
      </c>
      <c r="D66" s="231">
        <v>1994</v>
      </c>
      <c r="E66" s="232">
        <v>13.72</v>
      </c>
      <c r="F66" s="232">
        <v>2.77</v>
      </c>
      <c r="G66" s="231"/>
      <c r="H66" s="228">
        <v>4</v>
      </c>
    </row>
    <row r="67" spans="1:8" ht="24">
      <c r="A67" s="218">
        <v>61</v>
      </c>
      <c r="B67" s="229" t="s">
        <v>96</v>
      </c>
      <c r="C67" s="230" t="s">
        <v>124</v>
      </c>
      <c r="D67" s="231">
        <v>1983</v>
      </c>
      <c r="E67" s="232">
        <v>12</v>
      </c>
      <c r="F67" s="232">
        <v>5.75</v>
      </c>
      <c r="G67" s="231"/>
      <c r="H67" s="228"/>
    </row>
    <row r="68" spans="1:8" ht="24">
      <c r="A68" s="218">
        <v>62</v>
      </c>
      <c r="B68" s="229" t="s">
        <v>198</v>
      </c>
      <c r="C68" s="230" t="s">
        <v>205</v>
      </c>
      <c r="D68" s="231"/>
      <c r="E68" s="232">
        <v>100</v>
      </c>
      <c r="F68" s="232">
        <v>42.5</v>
      </c>
      <c r="G68" s="231">
        <v>1</v>
      </c>
      <c r="H68" s="258">
        <v>40</v>
      </c>
    </row>
    <row r="69" spans="1:8" ht="12.75">
      <c r="A69" s="233">
        <v>63</v>
      </c>
      <c r="B69" s="234" t="s">
        <v>74</v>
      </c>
      <c r="C69" s="235"/>
      <c r="D69" s="236"/>
      <c r="E69" s="237">
        <f>SUM(E7:E68)</f>
        <v>8420.029999999999</v>
      </c>
      <c r="F69" s="237">
        <f>SUM(F7:F68)</f>
        <v>2535.59</v>
      </c>
      <c r="G69" s="236"/>
      <c r="H69" s="237">
        <f>SUM(H7:H68)</f>
        <v>4156.7</v>
      </c>
    </row>
    <row r="70" spans="1:8" ht="12.75">
      <c r="A70" s="426" t="s">
        <v>692</v>
      </c>
      <c r="B70" s="427"/>
      <c r="C70" s="427"/>
      <c r="D70" s="427"/>
      <c r="E70" s="427"/>
      <c r="F70" s="427"/>
      <c r="G70" s="427"/>
      <c r="H70" s="428"/>
    </row>
    <row r="71" spans="1:8" ht="24">
      <c r="A71" s="233">
        <v>64</v>
      </c>
      <c r="B71" s="229" t="s">
        <v>587</v>
      </c>
      <c r="C71" s="239" t="s">
        <v>63</v>
      </c>
      <c r="D71" s="240">
        <v>1974</v>
      </c>
      <c r="E71" s="241">
        <v>67.709</v>
      </c>
      <c r="F71" s="241">
        <v>36.2</v>
      </c>
      <c r="G71" s="240">
        <v>3</v>
      </c>
      <c r="H71" s="242">
        <v>580.5</v>
      </c>
    </row>
    <row r="72" spans="1:8" ht="12.75">
      <c r="A72" s="233">
        <v>65</v>
      </c>
      <c r="B72" s="238" t="s">
        <v>201</v>
      </c>
      <c r="C72" s="239" t="s">
        <v>63</v>
      </c>
      <c r="D72" s="240">
        <v>1990</v>
      </c>
      <c r="E72" s="241">
        <v>39</v>
      </c>
      <c r="F72" s="241">
        <v>16.4</v>
      </c>
      <c r="G72" s="240">
        <v>1</v>
      </c>
      <c r="H72" s="242">
        <v>201.1</v>
      </c>
    </row>
    <row r="73" spans="1:8" ht="12.75">
      <c r="A73" s="233"/>
      <c r="B73" s="234" t="s">
        <v>74</v>
      </c>
      <c r="C73" s="235"/>
      <c r="D73" s="236"/>
      <c r="E73" s="237">
        <f>SUM(E71:E72)</f>
        <v>106.709</v>
      </c>
      <c r="F73" s="237">
        <f>SUM(F71:F72)</f>
        <v>52.6</v>
      </c>
      <c r="G73" s="236"/>
      <c r="H73" s="237">
        <f>SUM(H71:H72)</f>
        <v>781.6</v>
      </c>
    </row>
    <row r="74" spans="1:8" ht="12.75">
      <c r="A74" s="429" t="s">
        <v>696</v>
      </c>
      <c r="B74" s="430"/>
      <c r="C74" s="430"/>
      <c r="D74" s="430"/>
      <c r="E74" s="430"/>
      <c r="F74" s="430"/>
      <c r="G74" s="430"/>
      <c r="H74" s="431"/>
    </row>
    <row r="75" spans="1:8" ht="12.75">
      <c r="A75" s="233">
        <v>66</v>
      </c>
      <c r="B75" s="263" t="s">
        <v>75</v>
      </c>
      <c r="C75" s="244" t="s">
        <v>26</v>
      </c>
      <c r="D75" s="245">
        <v>1970</v>
      </c>
      <c r="E75" s="246">
        <v>267.33</v>
      </c>
      <c r="F75" s="246">
        <v>65.13</v>
      </c>
      <c r="G75" s="245">
        <v>1</v>
      </c>
      <c r="H75" s="247">
        <v>196.5</v>
      </c>
    </row>
    <row r="76" spans="1:8" ht="24">
      <c r="A76" s="233">
        <v>67</v>
      </c>
      <c r="B76" s="263" t="s">
        <v>526</v>
      </c>
      <c r="C76" s="244" t="s">
        <v>26</v>
      </c>
      <c r="D76" s="245">
        <v>1969</v>
      </c>
      <c r="E76" s="246">
        <v>242.92</v>
      </c>
      <c r="F76" s="246">
        <v>59.18</v>
      </c>
      <c r="G76" s="245">
        <v>1</v>
      </c>
      <c r="H76" s="247">
        <v>286.5</v>
      </c>
    </row>
    <row r="77" spans="1:8" ht="12.75">
      <c r="A77" s="233">
        <v>68</v>
      </c>
      <c r="B77" s="263" t="s">
        <v>76</v>
      </c>
      <c r="C77" s="244" t="s">
        <v>26</v>
      </c>
      <c r="D77" s="245">
        <v>1969</v>
      </c>
      <c r="E77" s="246">
        <v>52.28</v>
      </c>
      <c r="F77" s="246">
        <v>10.72</v>
      </c>
      <c r="G77" s="245">
        <v>1</v>
      </c>
      <c r="H77" s="247">
        <v>112.8</v>
      </c>
    </row>
    <row r="78" spans="1:8" ht="12.75">
      <c r="A78" s="233">
        <v>69</v>
      </c>
      <c r="B78" s="243" t="s">
        <v>77</v>
      </c>
      <c r="C78" s="244" t="s">
        <v>26</v>
      </c>
      <c r="D78" s="245">
        <v>1962</v>
      </c>
      <c r="E78" s="246">
        <v>32.42</v>
      </c>
      <c r="F78" s="246">
        <v>3.51</v>
      </c>
      <c r="G78" s="245"/>
      <c r="H78" s="247">
        <v>30</v>
      </c>
    </row>
    <row r="79" spans="1:8" ht="12.75">
      <c r="A79" s="233">
        <v>70</v>
      </c>
      <c r="B79" s="243" t="s">
        <v>78</v>
      </c>
      <c r="C79" s="244" t="s">
        <v>26</v>
      </c>
      <c r="D79" s="245">
        <v>1991</v>
      </c>
      <c r="E79" s="246">
        <v>116.43</v>
      </c>
      <c r="F79" s="246">
        <v>5.5</v>
      </c>
      <c r="G79" s="245">
        <v>1</v>
      </c>
      <c r="H79" s="247">
        <v>265.2</v>
      </c>
    </row>
    <row r="80" spans="1:8" ht="36">
      <c r="A80" s="233">
        <v>71</v>
      </c>
      <c r="B80" s="263" t="s">
        <v>527</v>
      </c>
      <c r="C80" s="244" t="s">
        <v>26</v>
      </c>
      <c r="D80" s="245">
        <v>1966</v>
      </c>
      <c r="E80" s="246">
        <v>44.92</v>
      </c>
      <c r="F80" s="246">
        <v>2.9</v>
      </c>
      <c r="G80" s="245">
        <v>1</v>
      </c>
      <c r="H80" s="247">
        <v>70</v>
      </c>
    </row>
    <row r="81" spans="1:8" ht="12.75">
      <c r="A81" s="233">
        <v>72</v>
      </c>
      <c r="B81" s="248" t="s">
        <v>74</v>
      </c>
      <c r="C81" s="244"/>
      <c r="D81" s="245"/>
      <c r="E81" s="249">
        <f>SUM(E75:E80)</f>
        <v>756.2999999999998</v>
      </c>
      <c r="F81" s="249">
        <f>SUM(F75:F80)</f>
        <v>146.94</v>
      </c>
      <c r="G81" s="245"/>
      <c r="H81" s="249">
        <f>SUM(H75:H80)</f>
        <v>961</v>
      </c>
    </row>
    <row r="82" spans="1:8" ht="12.75">
      <c r="A82" s="432" t="s">
        <v>693</v>
      </c>
      <c r="B82" s="433"/>
      <c r="C82" s="433"/>
      <c r="D82" s="433"/>
      <c r="E82" s="433"/>
      <c r="F82" s="433"/>
      <c r="G82" s="433"/>
      <c r="H82" s="434"/>
    </row>
    <row r="83" spans="1:8" ht="24">
      <c r="A83" s="233">
        <v>73</v>
      </c>
      <c r="B83" s="229" t="s">
        <v>557</v>
      </c>
      <c r="C83" s="239" t="s">
        <v>26</v>
      </c>
      <c r="D83" s="240">
        <v>1974</v>
      </c>
      <c r="E83" s="241">
        <v>55.95</v>
      </c>
      <c r="F83" s="241">
        <v>36.7</v>
      </c>
      <c r="G83" s="240">
        <v>1</v>
      </c>
      <c r="H83" s="233">
        <v>81.1</v>
      </c>
    </row>
    <row r="84" spans="1:8" ht="12.75">
      <c r="A84" s="233">
        <v>74</v>
      </c>
      <c r="B84" s="238" t="s">
        <v>159</v>
      </c>
      <c r="C84" s="239" t="s">
        <v>124</v>
      </c>
      <c r="D84" s="240">
        <v>1968</v>
      </c>
      <c r="E84" s="241">
        <v>96.65</v>
      </c>
      <c r="F84" s="241">
        <v>19.72</v>
      </c>
      <c r="G84" s="240">
        <v>1</v>
      </c>
      <c r="H84" s="233">
        <v>29.3</v>
      </c>
    </row>
    <row r="85" spans="1:8" ht="12.75">
      <c r="A85" s="233"/>
      <c r="B85" s="234" t="s">
        <v>74</v>
      </c>
      <c r="C85" s="239"/>
      <c r="D85" s="240"/>
      <c r="E85" s="237">
        <f>SUM(E83:E84)</f>
        <v>152.60000000000002</v>
      </c>
      <c r="F85" s="237">
        <f>SUM(F83:F84)</f>
        <v>56.42</v>
      </c>
      <c r="G85" s="240"/>
      <c r="H85" s="250">
        <f>SUM(H83:H84)</f>
        <v>110.39999999999999</v>
      </c>
    </row>
  </sheetData>
  <sheetProtection/>
  <mergeCells count="5">
    <mergeCell ref="A4:H4"/>
    <mergeCell ref="A5:H5"/>
    <mergeCell ref="A70:H70"/>
    <mergeCell ref="A74:H74"/>
    <mergeCell ref="A82:H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201"/>
  <sheetViews>
    <sheetView zoomScalePageLayoutView="0" workbookViewId="0" topLeftCell="A173">
      <selection activeCell="A200" sqref="A200"/>
    </sheetView>
  </sheetViews>
  <sheetFormatPr defaultColWidth="9.00390625" defaultRowHeight="12.75"/>
  <cols>
    <col min="1" max="1" width="3.75390625" style="0" customWidth="1"/>
    <col min="2" max="2" width="18.75390625" style="0" customWidth="1"/>
    <col min="3" max="3" width="16.25390625" style="0" customWidth="1"/>
    <col min="4" max="4" width="9.375" style="0" customWidth="1"/>
    <col min="5" max="5" width="10.75390625" style="0" customWidth="1"/>
    <col min="6" max="6" width="8.625" style="0" customWidth="1"/>
    <col min="7" max="7" width="5.75390625" style="0" customWidth="1"/>
    <col min="8" max="8" width="35.125" style="0" customWidth="1"/>
  </cols>
  <sheetData>
    <row r="5" spans="1:8" ht="12.75">
      <c r="A5" s="432" t="s">
        <v>541</v>
      </c>
      <c r="B5" s="433"/>
      <c r="C5" s="433"/>
      <c r="D5" s="433"/>
      <c r="E5" s="433"/>
      <c r="F5" s="433"/>
      <c r="G5" s="433"/>
      <c r="H5" s="434"/>
    </row>
    <row r="6" spans="1:8" ht="12.75">
      <c r="A6" s="432" t="s">
        <v>542</v>
      </c>
      <c r="B6" s="433"/>
      <c r="C6" s="433"/>
      <c r="D6" s="433"/>
      <c r="E6" s="433"/>
      <c r="F6" s="433"/>
      <c r="G6" s="433"/>
      <c r="H6" s="434"/>
    </row>
    <row r="7" spans="1:8" ht="12.75">
      <c r="A7" s="426" t="s">
        <v>543</v>
      </c>
      <c r="B7" s="427"/>
      <c r="C7" s="427"/>
      <c r="D7" s="427"/>
      <c r="E7" s="427"/>
      <c r="F7" s="427"/>
      <c r="G7" s="427"/>
      <c r="H7" s="428"/>
    </row>
    <row r="8" spans="1:8" ht="78.75">
      <c r="A8" s="259" t="s">
        <v>49</v>
      </c>
      <c r="B8" s="260" t="s">
        <v>50</v>
      </c>
      <c r="C8" s="260" t="s">
        <v>51</v>
      </c>
      <c r="D8" s="261" t="s">
        <v>52</v>
      </c>
      <c r="E8" s="262" t="s">
        <v>432</v>
      </c>
      <c r="F8" s="262" t="s">
        <v>433</v>
      </c>
      <c r="G8" s="261" t="s">
        <v>53</v>
      </c>
      <c r="H8" s="260" t="s">
        <v>317</v>
      </c>
    </row>
    <row r="9" spans="1:8" ht="12.75">
      <c r="A9" s="233">
        <v>1</v>
      </c>
      <c r="B9" s="252" t="s">
        <v>302</v>
      </c>
      <c r="C9" s="275" t="s">
        <v>26</v>
      </c>
      <c r="D9" s="253">
        <v>1977</v>
      </c>
      <c r="E9" s="254">
        <v>19382.24</v>
      </c>
      <c r="F9" s="254">
        <v>3386.84</v>
      </c>
      <c r="G9" s="253">
        <v>3</v>
      </c>
      <c r="H9" s="272">
        <v>3300.6</v>
      </c>
    </row>
    <row r="10" spans="1:8" ht="24">
      <c r="A10" s="233">
        <v>2</v>
      </c>
      <c r="B10" s="251" t="s">
        <v>3</v>
      </c>
      <c r="C10" s="275" t="s">
        <v>26</v>
      </c>
      <c r="D10" s="253">
        <v>1982</v>
      </c>
      <c r="E10" s="254">
        <v>16.54</v>
      </c>
      <c r="F10" s="276">
        <v>0</v>
      </c>
      <c r="G10" s="240">
        <v>1</v>
      </c>
      <c r="H10" s="272">
        <v>30</v>
      </c>
    </row>
    <row r="11" spans="1:8" ht="12.75">
      <c r="A11" s="233">
        <v>3</v>
      </c>
      <c r="B11" s="251" t="s">
        <v>4</v>
      </c>
      <c r="C11" s="275" t="s">
        <v>26</v>
      </c>
      <c r="D11" s="253">
        <v>2000</v>
      </c>
      <c r="E11" s="254">
        <v>55.51</v>
      </c>
      <c r="F11" s="276">
        <v>37.33</v>
      </c>
      <c r="G11" s="240">
        <v>1</v>
      </c>
      <c r="H11" s="241">
        <v>48</v>
      </c>
    </row>
    <row r="12" spans="1:8" ht="12.75">
      <c r="A12" s="233">
        <v>4</v>
      </c>
      <c r="B12" s="251" t="s">
        <v>5</v>
      </c>
      <c r="C12" s="275" t="s">
        <v>26</v>
      </c>
      <c r="D12" s="253">
        <v>2000</v>
      </c>
      <c r="E12" s="254">
        <v>13.79</v>
      </c>
      <c r="F12" s="276">
        <v>0</v>
      </c>
      <c r="G12" s="240"/>
      <c r="H12" s="241"/>
    </row>
    <row r="13" spans="1:8" ht="12.75">
      <c r="A13" s="233">
        <v>5</v>
      </c>
      <c r="B13" s="251" t="s">
        <v>6</v>
      </c>
      <c r="C13" s="275" t="s">
        <v>26</v>
      </c>
      <c r="D13" s="253">
        <v>1996</v>
      </c>
      <c r="E13" s="254">
        <v>4.99</v>
      </c>
      <c r="F13" s="276">
        <v>0</v>
      </c>
      <c r="G13" s="240"/>
      <c r="H13" s="233"/>
    </row>
    <row r="14" spans="1:8" ht="12.75">
      <c r="A14" s="233">
        <v>6</v>
      </c>
      <c r="B14" s="251" t="s">
        <v>41</v>
      </c>
      <c r="C14" s="275" t="s">
        <v>26</v>
      </c>
      <c r="D14" s="253">
        <v>1997</v>
      </c>
      <c r="E14" s="254">
        <v>258.65</v>
      </c>
      <c r="F14" s="276">
        <v>134.6</v>
      </c>
      <c r="G14" s="240"/>
      <c r="H14" s="233"/>
    </row>
    <row r="15" spans="1:8" ht="24">
      <c r="A15" s="233">
        <v>7</v>
      </c>
      <c r="B15" s="251" t="s">
        <v>528</v>
      </c>
      <c r="C15" s="275" t="s">
        <v>26</v>
      </c>
      <c r="D15" s="253">
        <v>2009</v>
      </c>
      <c r="E15" s="254">
        <v>20</v>
      </c>
      <c r="F15" s="254">
        <v>0</v>
      </c>
      <c r="G15" s="253"/>
      <c r="H15" s="272"/>
    </row>
    <row r="16" spans="1:8" ht="12.75">
      <c r="A16" s="233">
        <v>8</v>
      </c>
      <c r="B16" s="251" t="s">
        <v>40</v>
      </c>
      <c r="C16" s="252" t="s">
        <v>512</v>
      </c>
      <c r="D16" s="253">
        <v>2000</v>
      </c>
      <c r="E16" s="276">
        <v>1942.9</v>
      </c>
      <c r="F16" s="254">
        <v>1070.69</v>
      </c>
      <c r="G16" s="277">
        <v>1</v>
      </c>
      <c r="H16" s="272">
        <v>190</v>
      </c>
    </row>
    <row r="17" spans="1:8" ht="12.75">
      <c r="A17" s="233">
        <v>9</v>
      </c>
      <c r="B17" s="251" t="s">
        <v>160</v>
      </c>
      <c r="C17" s="252" t="s">
        <v>45</v>
      </c>
      <c r="D17" s="253">
        <v>2000</v>
      </c>
      <c r="E17" s="276">
        <v>6.89</v>
      </c>
      <c r="F17" s="254">
        <v>0</v>
      </c>
      <c r="G17" s="277">
        <v>1</v>
      </c>
      <c r="H17" s="272">
        <v>12</v>
      </c>
    </row>
    <row r="18" spans="1:8" ht="12.75">
      <c r="A18" s="233">
        <v>10</v>
      </c>
      <c r="B18" s="251" t="s">
        <v>79</v>
      </c>
      <c r="C18" s="252" t="s">
        <v>45</v>
      </c>
      <c r="D18" s="253">
        <v>2000</v>
      </c>
      <c r="E18" s="276">
        <v>5.15</v>
      </c>
      <c r="F18" s="254">
        <v>0</v>
      </c>
      <c r="G18" s="277">
        <v>1</v>
      </c>
      <c r="H18" s="272">
        <v>12</v>
      </c>
    </row>
    <row r="19" spans="1:8" ht="12.75">
      <c r="A19" s="233">
        <v>11</v>
      </c>
      <c r="B19" s="251" t="s">
        <v>32</v>
      </c>
      <c r="C19" s="252" t="s">
        <v>45</v>
      </c>
      <c r="D19" s="253">
        <v>2001</v>
      </c>
      <c r="E19" s="276">
        <v>5.52</v>
      </c>
      <c r="F19" s="254">
        <v>0</v>
      </c>
      <c r="G19" s="277"/>
      <c r="H19" s="272"/>
    </row>
    <row r="20" spans="1:8" ht="12.75">
      <c r="A20" s="233">
        <v>12</v>
      </c>
      <c r="B20" s="239" t="s">
        <v>560</v>
      </c>
      <c r="C20" s="252" t="s">
        <v>45</v>
      </c>
      <c r="D20" s="253">
        <v>1991</v>
      </c>
      <c r="E20" s="254">
        <v>60.8</v>
      </c>
      <c r="F20" s="254">
        <v>25.67</v>
      </c>
      <c r="G20" s="253"/>
      <c r="H20" s="255">
        <v>12</v>
      </c>
    </row>
    <row r="21" spans="1:8" ht="24">
      <c r="A21" s="233">
        <v>13</v>
      </c>
      <c r="B21" s="230" t="s">
        <v>217</v>
      </c>
      <c r="C21" s="252" t="s">
        <v>45</v>
      </c>
      <c r="D21" s="253">
        <v>2010</v>
      </c>
      <c r="E21" s="254">
        <v>11</v>
      </c>
      <c r="F21" s="254">
        <v>10.63</v>
      </c>
      <c r="G21" s="253"/>
      <c r="H21" s="255"/>
    </row>
    <row r="22" spans="1:8" ht="12.75">
      <c r="A22" s="233">
        <v>14</v>
      </c>
      <c r="B22" s="239" t="s">
        <v>559</v>
      </c>
      <c r="C22" s="252" t="s">
        <v>45</v>
      </c>
      <c r="D22" s="253">
        <v>2009</v>
      </c>
      <c r="E22" s="254">
        <v>84.47</v>
      </c>
      <c r="F22" s="254">
        <v>53.22</v>
      </c>
      <c r="G22" s="253"/>
      <c r="H22" s="254">
        <v>9</v>
      </c>
    </row>
    <row r="23" spans="1:8" ht="12.75">
      <c r="A23" s="233"/>
      <c r="B23" s="278" t="s">
        <v>74</v>
      </c>
      <c r="C23" s="279"/>
      <c r="D23" s="271"/>
      <c r="E23" s="280">
        <f>SUM(E9:E22)</f>
        <v>21868.450000000008</v>
      </c>
      <c r="F23" s="280">
        <f>SUM(F9:F22)</f>
        <v>4718.9800000000005</v>
      </c>
      <c r="G23" s="280"/>
      <c r="H23" s="280">
        <f>SUM(H9:H22)</f>
        <v>3613.6</v>
      </c>
    </row>
    <row r="24" spans="1:8" ht="12.75">
      <c r="A24" s="426" t="s">
        <v>544</v>
      </c>
      <c r="B24" s="427"/>
      <c r="C24" s="427"/>
      <c r="D24" s="427"/>
      <c r="E24" s="427"/>
      <c r="F24" s="427"/>
      <c r="G24" s="427"/>
      <c r="H24" s="428"/>
    </row>
    <row r="25" spans="1:8" ht="24">
      <c r="A25" s="233">
        <v>15</v>
      </c>
      <c r="B25" s="251" t="s">
        <v>7</v>
      </c>
      <c r="C25" s="252" t="s">
        <v>46</v>
      </c>
      <c r="D25" s="253">
        <v>1985</v>
      </c>
      <c r="E25" s="254">
        <v>2.17</v>
      </c>
      <c r="F25" s="254">
        <v>0</v>
      </c>
      <c r="G25" s="253">
        <v>1</v>
      </c>
      <c r="H25" s="272">
        <v>3</v>
      </c>
    </row>
    <row r="26" spans="1:8" ht="24">
      <c r="A26" s="233">
        <v>16</v>
      </c>
      <c r="B26" s="251" t="s">
        <v>104</v>
      </c>
      <c r="C26" s="252" t="s">
        <v>46</v>
      </c>
      <c r="D26" s="253">
        <v>1983</v>
      </c>
      <c r="E26" s="254">
        <v>1.59</v>
      </c>
      <c r="F26" s="254">
        <v>0</v>
      </c>
      <c r="G26" s="269"/>
      <c r="H26" s="272"/>
    </row>
    <row r="27" spans="1:8" ht="12.75">
      <c r="A27" s="233">
        <v>17</v>
      </c>
      <c r="B27" s="251" t="s">
        <v>8</v>
      </c>
      <c r="C27" s="275" t="s">
        <v>46</v>
      </c>
      <c r="D27" s="253">
        <v>1983</v>
      </c>
      <c r="E27" s="254">
        <v>6.79</v>
      </c>
      <c r="F27" s="276">
        <v>0</v>
      </c>
      <c r="G27" s="240"/>
      <c r="H27" s="272"/>
    </row>
    <row r="28" spans="1:8" ht="24">
      <c r="A28" s="233">
        <v>18</v>
      </c>
      <c r="B28" s="251" t="s">
        <v>529</v>
      </c>
      <c r="C28" s="275" t="s">
        <v>46</v>
      </c>
      <c r="D28" s="253">
        <v>1983</v>
      </c>
      <c r="E28" s="254">
        <v>8.49</v>
      </c>
      <c r="F28" s="276">
        <v>0</v>
      </c>
      <c r="G28" s="240"/>
      <c r="H28" s="272"/>
    </row>
    <row r="29" spans="1:8" ht="12.75">
      <c r="A29" s="233">
        <v>19</v>
      </c>
      <c r="B29" s="251" t="s">
        <v>530</v>
      </c>
      <c r="C29" s="275" t="s">
        <v>46</v>
      </c>
      <c r="D29" s="253">
        <v>1989</v>
      </c>
      <c r="E29" s="254">
        <v>3.4</v>
      </c>
      <c r="F29" s="276">
        <v>0</v>
      </c>
      <c r="G29" s="240"/>
      <c r="H29" s="272"/>
    </row>
    <row r="30" spans="1:8" ht="36">
      <c r="A30" s="233">
        <v>20</v>
      </c>
      <c r="B30" s="251" t="s">
        <v>531</v>
      </c>
      <c r="C30" s="275" t="s">
        <v>46</v>
      </c>
      <c r="D30" s="253">
        <v>1999</v>
      </c>
      <c r="E30" s="254">
        <v>3.67</v>
      </c>
      <c r="F30" s="276">
        <v>0</v>
      </c>
      <c r="G30" s="240"/>
      <c r="H30" s="272"/>
    </row>
    <row r="31" spans="1:8" ht="12.75">
      <c r="A31" s="233">
        <v>21</v>
      </c>
      <c r="B31" s="251" t="s">
        <v>89</v>
      </c>
      <c r="C31" s="275" t="s">
        <v>46</v>
      </c>
      <c r="D31" s="253">
        <v>1985</v>
      </c>
      <c r="E31" s="254">
        <v>1.8</v>
      </c>
      <c r="F31" s="276">
        <v>0</v>
      </c>
      <c r="G31" s="240"/>
      <c r="H31" s="272"/>
    </row>
    <row r="32" spans="1:8" ht="12.75">
      <c r="A32" s="233">
        <v>22</v>
      </c>
      <c r="B32" s="251" t="s">
        <v>93</v>
      </c>
      <c r="C32" s="275" t="s">
        <v>46</v>
      </c>
      <c r="D32" s="253">
        <v>1969</v>
      </c>
      <c r="E32" s="254">
        <v>301.11</v>
      </c>
      <c r="F32" s="276">
        <v>2.33</v>
      </c>
      <c r="G32" s="240">
        <v>1</v>
      </c>
      <c r="H32" s="272">
        <v>133.5</v>
      </c>
    </row>
    <row r="33" spans="1:8" ht="24">
      <c r="A33" s="233">
        <v>23</v>
      </c>
      <c r="B33" s="251" t="s">
        <v>105</v>
      </c>
      <c r="C33" s="275" t="s">
        <v>46</v>
      </c>
      <c r="D33" s="253">
        <v>1983</v>
      </c>
      <c r="E33" s="254">
        <v>10.46</v>
      </c>
      <c r="F33" s="276">
        <v>0</v>
      </c>
      <c r="G33" s="240"/>
      <c r="H33" s="272"/>
    </row>
    <row r="34" spans="1:8" ht="12.75">
      <c r="A34" s="233">
        <v>24</v>
      </c>
      <c r="B34" s="251" t="s">
        <v>106</v>
      </c>
      <c r="C34" s="275" t="s">
        <v>46</v>
      </c>
      <c r="D34" s="253">
        <v>1985</v>
      </c>
      <c r="E34" s="254">
        <v>81.47</v>
      </c>
      <c r="F34" s="276">
        <v>46.77</v>
      </c>
      <c r="G34" s="240"/>
      <c r="H34" s="272"/>
    </row>
    <row r="35" spans="1:8" ht="12.75">
      <c r="A35" s="233">
        <v>25</v>
      </c>
      <c r="B35" s="251" t="s">
        <v>302</v>
      </c>
      <c r="C35" s="275" t="s">
        <v>46</v>
      </c>
      <c r="D35" s="253">
        <v>1983</v>
      </c>
      <c r="E35" s="254">
        <v>5991.81</v>
      </c>
      <c r="F35" s="276">
        <v>1979.37</v>
      </c>
      <c r="G35" s="240">
        <v>3</v>
      </c>
      <c r="H35" s="272">
        <v>2791.4</v>
      </c>
    </row>
    <row r="36" spans="1:8" ht="12.75">
      <c r="A36" s="233">
        <v>26</v>
      </c>
      <c r="B36" s="251" t="s">
        <v>201</v>
      </c>
      <c r="C36" s="275" t="s">
        <v>202</v>
      </c>
      <c r="D36" s="253">
        <v>1973</v>
      </c>
      <c r="E36" s="254">
        <v>211.28</v>
      </c>
      <c r="F36" s="276">
        <v>19.81</v>
      </c>
      <c r="G36" s="240">
        <v>1</v>
      </c>
      <c r="H36" s="272">
        <v>124.9</v>
      </c>
    </row>
    <row r="37" spans="1:8" ht="24">
      <c r="A37" s="233">
        <v>27</v>
      </c>
      <c r="B37" s="251" t="s">
        <v>558</v>
      </c>
      <c r="C37" s="252" t="s">
        <v>46</v>
      </c>
      <c r="D37" s="253">
        <v>1990</v>
      </c>
      <c r="E37" s="254">
        <v>12.88</v>
      </c>
      <c r="F37" s="254">
        <v>0</v>
      </c>
      <c r="G37" s="253"/>
      <c r="H37" s="272"/>
    </row>
    <row r="38" spans="1:8" ht="24">
      <c r="A38" s="233">
        <v>28</v>
      </c>
      <c r="B38" s="251" t="s">
        <v>434</v>
      </c>
      <c r="C38" s="252" t="s">
        <v>46</v>
      </c>
      <c r="D38" s="253">
        <v>1965</v>
      </c>
      <c r="E38" s="254">
        <v>183.19</v>
      </c>
      <c r="F38" s="254">
        <v>0</v>
      </c>
      <c r="G38" s="253">
        <v>1</v>
      </c>
      <c r="H38" s="272">
        <v>382.8</v>
      </c>
    </row>
    <row r="39" spans="1:8" ht="12.75">
      <c r="A39" s="233">
        <v>29</v>
      </c>
      <c r="B39" s="251" t="s">
        <v>302</v>
      </c>
      <c r="C39" s="252" t="s">
        <v>57</v>
      </c>
      <c r="D39" s="253">
        <v>1973</v>
      </c>
      <c r="E39" s="254">
        <v>652.67</v>
      </c>
      <c r="F39" s="254">
        <v>59.57</v>
      </c>
      <c r="G39" s="253">
        <v>1</v>
      </c>
      <c r="H39" s="272">
        <v>1209.6</v>
      </c>
    </row>
    <row r="40" spans="1:8" ht="12.75">
      <c r="A40" s="233">
        <v>30</v>
      </c>
      <c r="B40" s="251" t="s">
        <v>215</v>
      </c>
      <c r="C40" s="252" t="s">
        <v>57</v>
      </c>
      <c r="D40" s="253">
        <v>1977</v>
      </c>
      <c r="E40" s="254">
        <v>14.64</v>
      </c>
      <c r="F40" s="254">
        <v>0</v>
      </c>
      <c r="G40" s="253">
        <v>1</v>
      </c>
      <c r="H40" s="272">
        <v>279</v>
      </c>
    </row>
    <row r="41" spans="1:8" ht="12.75">
      <c r="A41" s="233">
        <v>31</v>
      </c>
      <c r="B41" s="251" t="s">
        <v>17</v>
      </c>
      <c r="C41" s="252" t="s">
        <v>57</v>
      </c>
      <c r="D41" s="253">
        <v>1982</v>
      </c>
      <c r="E41" s="254">
        <v>4.19</v>
      </c>
      <c r="F41" s="254">
        <v>0</v>
      </c>
      <c r="G41" s="253">
        <v>1</v>
      </c>
      <c r="H41" s="272">
        <v>9</v>
      </c>
    </row>
    <row r="42" spans="1:8" ht="24">
      <c r="A42" s="233">
        <v>32</v>
      </c>
      <c r="B42" s="251" t="s">
        <v>19</v>
      </c>
      <c r="C42" s="252" t="s">
        <v>57</v>
      </c>
      <c r="D42" s="253">
        <v>1988</v>
      </c>
      <c r="E42" s="254">
        <v>2.89</v>
      </c>
      <c r="F42" s="254">
        <v>0</v>
      </c>
      <c r="G42" s="253">
        <v>1</v>
      </c>
      <c r="H42" s="272">
        <v>18</v>
      </c>
    </row>
    <row r="43" spans="1:8" ht="12.75">
      <c r="A43" s="233">
        <v>34</v>
      </c>
      <c r="B43" s="251" t="s">
        <v>4</v>
      </c>
      <c r="C43" s="252" t="s">
        <v>57</v>
      </c>
      <c r="D43" s="253">
        <v>1966</v>
      </c>
      <c r="E43" s="254">
        <v>3.96</v>
      </c>
      <c r="F43" s="254">
        <v>0</v>
      </c>
      <c r="G43" s="253">
        <v>1</v>
      </c>
      <c r="H43" s="272">
        <v>6</v>
      </c>
    </row>
    <row r="44" spans="1:8" ht="12.75">
      <c r="A44" s="264"/>
      <c r="B44" s="278" t="s">
        <v>74</v>
      </c>
      <c r="C44" s="220"/>
      <c r="D44" s="221"/>
      <c r="E44" s="280">
        <f>SUM(E15:E28)</f>
        <v>24024.22000000001</v>
      </c>
      <c r="F44" s="280">
        <f>SUM(F15:F28)</f>
        <v>5879.1900000000005</v>
      </c>
      <c r="G44" s="280"/>
      <c r="H44" s="280">
        <f>SUM(H15:H28)</f>
        <v>3851.6</v>
      </c>
    </row>
    <row r="45" spans="1:8" ht="12.75">
      <c r="A45" s="426" t="s">
        <v>549</v>
      </c>
      <c r="B45" s="427"/>
      <c r="C45" s="427"/>
      <c r="D45" s="427"/>
      <c r="E45" s="427"/>
      <c r="F45" s="427"/>
      <c r="G45" s="427"/>
      <c r="H45" s="428"/>
    </row>
    <row r="46" spans="1:8" ht="12.75">
      <c r="A46" s="233">
        <f>SUM(A43+1)</f>
        <v>35</v>
      </c>
      <c r="B46" s="251" t="s">
        <v>2</v>
      </c>
      <c r="C46" s="252" t="s">
        <v>24</v>
      </c>
      <c r="D46" s="253">
        <v>1993</v>
      </c>
      <c r="E46" s="254">
        <v>15609.56</v>
      </c>
      <c r="F46" s="254">
        <v>8887.58</v>
      </c>
      <c r="G46" s="253">
        <v>2</v>
      </c>
      <c r="H46" s="272">
        <v>2065.3</v>
      </c>
    </row>
    <row r="47" spans="1:8" ht="12.75">
      <c r="A47" s="233">
        <f>SUM(A46+1)</f>
        <v>36</v>
      </c>
      <c r="B47" s="251" t="s">
        <v>25</v>
      </c>
      <c r="C47" s="252" t="s">
        <v>24</v>
      </c>
      <c r="D47" s="253">
        <v>1962</v>
      </c>
      <c r="E47" s="254">
        <v>90.03</v>
      </c>
      <c r="F47" s="254">
        <v>0</v>
      </c>
      <c r="G47" s="277">
        <v>1</v>
      </c>
      <c r="H47" s="272">
        <v>60</v>
      </c>
    </row>
    <row r="48" spans="1:8" ht="12.75">
      <c r="A48" s="233">
        <f>SUM(A47+1)</f>
        <v>37</v>
      </c>
      <c r="B48" s="251" t="s">
        <v>215</v>
      </c>
      <c r="C48" s="252" t="s">
        <v>24</v>
      </c>
      <c r="D48" s="253">
        <v>1991</v>
      </c>
      <c r="E48" s="254">
        <v>281.4</v>
      </c>
      <c r="F48" s="254">
        <v>146.48</v>
      </c>
      <c r="G48" s="277">
        <v>1</v>
      </c>
      <c r="H48" s="272">
        <v>60</v>
      </c>
    </row>
    <row r="49" spans="1:8" ht="12.75">
      <c r="A49" s="233">
        <f>SUM(A48+1)</f>
        <v>38</v>
      </c>
      <c r="B49" s="251" t="s">
        <v>18</v>
      </c>
      <c r="C49" s="252" t="s">
        <v>24</v>
      </c>
      <c r="D49" s="253">
        <v>1988</v>
      </c>
      <c r="E49" s="254">
        <v>21.11</v>
      </c>
      <c r="F49" s="254">
        <v>5.43</v>
      </c>
      <c r="G49" s="277"/>
      <c r="H49" s="272"/>
    </row>
    <row r="50" spans="1:8" ht="12.75">
      <c r="A50" s="233">
        <f>SUM(A49+1)</f>
        <v>39</v>
      </c>
      <c r="B50" s="251" t="s">
        <v>7</v>
      </c>
      <c r="C50" s="252" t="s">
        <v>24</v>
      </c>
      <c r="D50" s="253">
        <v>1993</v>
      </c>
      <c r="E50" s="254">
        <v>21.78</v>
      </c>
      <c r="F50" s="254">
        <v>12.4</v>
      </c>
      <c r="G50" s="277">
        <v>1</v>
      </c>
      <c r="H50" s="272">
        <v>24</v>
      </c>
    </row>
    <row r="51" spans="1:8" ht="12.75">
      <c r="A51" s="233"/>
      <c r="B51" s="278" t="s">
        <v>74</v>
      </c>
      <c r="C51" s="279"/>
      <c r="D51" s="271"/>
      <c r="E51" s="280">
        <f>SUM(E46:E50)</f>
        <v>16023.880000000001</v>
      </c>
      <c r="F51" s="280">
        <f>SUM(F46:F50)</f>
        <v>9051.89</v>
      </c>
      <c r="G51" s="271"/>
      <c r="H51" s="280">
        <f>SUM(H46:H50)</f>
        <v>2209.3</v>
      </c>
    </row>
    <row r="52" spans="1:8" ht="12.75">
      <c r="A52" s="426" t="s">
        <v>548</v>
      </c>
      <c r="B52" s="427"/>
      <c r="C52" s="427"/>
      <c r="D52" s="427"/>
      <c r="E52" s="427"/>
      <c r="F52" s="427"/>
      <c r="G52" s="427"/>
      <c r="H52" s="428"/>
    </row>
    <row r="53" spans="1:8" ht="12.75">
      <c r="A53" s="233">
        <v>40</v>
      </c>
      <c r="B53" s="251" t="s">
        <v>2</v>
      </c>
      <c r="C53" s="252" t="s">
        <v>58</v>
      </c>
      <c r="D53" s="253">
        <v>1991</v>
      </c>
      <c r="E53" s="254">
        <v>8177.54</v>
      </c>
      <c r="F53" s="254">
        <v>4284.07</v>
      </c>
      <c r="G53" s="253">
        <v>2</v>
      </c>
      <c r="H53" s="272">
        <v>3375.6</v>
      </c>
    </row>
    <row r="54" spans="1:8" ht="12.75">
      <c r="A54" s="233">
        <v>41</v>
      </c>
      <c r="B54" s="251" t="s">
        <v>150</v>
      </c>
      <c r="C54" s="252" t="s">
        <v>58</v>
      </c>
      <c r="D54" s="253">
        <v>1991</v>
      </c>
      <c r="E54" s="254">
        <v>360.64</v>
      </c>
      <c r="F54" s="254">
        <v>188.93</v>
      </c>
      <c r="G54" s="253">
        <v>1</v>
      </c>
      <c r="H54" s="272">
        <v>171.4</v>
      </c>
    </row>
    <row r="55" spans="1:8" ht="24">
      <c r="A55" s="233">
        <v>42</v>
      </c>
      <c r="B55" s="251" t="s">
        <v>20</v>
      </c>
      <c r="C55" s="252" t="s">
        <v>58</v>
      </c>
      <c r="D55" s="253">
        <v>1991</v>
      </c>
      <c r="E55" s="254">
        <v>115.5</v>
      </c>
      <c r="F55" s="254">
        <v>15.32</v>
      </c>
      <c r="G55" s="253">
        <v>1</v>
      </c>
      <c r="H55" s="272">
        <v>12</v>
      </c>
    </row>
    <row r="56" spans="1:8" ht="24">
      <c r="A56" s="233">
        <v>43</v>
      </c>
      <c r="B56" s="251" t="s">
        <v>14</v>
      </c>
      <c r="C56" s="252" t="s">
        <v>58</v>
      </c>
      <c r="D56" s="253">
        <v>1991</v>
      </c>
      <c r="E56" s="254">
        <v>129.61</v>
      </c>
      <c r="F56" s="254">
        <v>17.19</v>
      </c>
      <c r="G56" s="253"/>
      <c r="H56" s="272"/>
    </row>
    <row r="57" spans="1:8" ht="12.75">
      <c r="A57" s="233">
        <v>44</v>
      </c>
      <c r="B57" s="251" t="s">
        <v>144</v>
      </c>
      <c r="C57" s="252" t="s">
        <v>58</v>
      </c>
      <c r="D57" s="253">
        <v>1991</v>
      </c>
      <c r="E57" s="254">
        <v>122.5</v>
      </c>
      <c r="F57" s="254">
        <v>64.17</v>
      </c>
      <c r="G57" s="253">
        <v>1</v>
      </c>
      <c r="H57" s="272">
        <v>74</v>
      </c>
    </row>
    <row r="58" spans="1:8" ht="12.75">
      <c r="A58" s="233">
        <v>45</v>
      </c>
      <c r="B58" s="251" t="s">
        <v>18</v>
      </c>
      <c r="C58" s="252" t="s">
        <v>58</v>
      </c>
      <c r="D58" s="253">
        <v>1991</v>
      </c>
      <c r="E58" s="254">
        <v>220.55</v>
      </c>
      <c r="F58" s="254">
        <v>86.02</v>
      </c>
      <c r="G58" s="253" t="s">
        <v>0</v>
      </c>
      <c r="H58" s="272" t="s">
        <v>0</v>
      </c>
    </row>
    <row r="59" spans="1:8" ht="12.75">
      <c r="A59" s="233">
        <v>46</v>
      </c>
      <c r="B59" s="251" t="s">
        <v>16</v>
      </c>
      <c r="C59" s="252" t="s">
        <v>58</v>
      </c>
      <c r="D59" s="253">
        <v>2006</v>
      </c>
      <c r="E59" s="254">
        <v>12.68</v>
      </c>
      <c r="F59" s="254">
        <v>0</v>
      </c>
      <c r="G59" s="253"/>
      <c r="H59" s="272"/>
    </row>
    <row r="60" spans="1:8" ht="12.75">
      <c r="A60" s="233">
        <v>47</v>
      </c>
      <c r="B60" s="251" t="s">
        <v>215</v>
      </c>
      <c r="C60" s="252" t="s">
        <v>61</v>
      </c>
      <c r="D60" s="253">
        <v>1985</v>
      </c>
      <c r="E60" s="254">
        <v>256.67</v>
      </c>
      <c r="F60" s="254">
        <v>92.49</v>
      </c>
      <c r="G60" s="253">
        <v>1</v>
      </c>
      <c r="H60" s="272">
        <v>90</v>
      </c>
    </row>
    <row r="61" spans="1:8" ht="12.75">
      <c r="A61" s="233">
        <v>48</v>
      </c>
      <c r="B61" s="251" t="s">
        <v>561</v>
      </c>
      <c r="C61" s="252" t="s">
        <v>61</v>
      </c>
      <c r="D61" s="253">
        <v>1988</v>
      </c>
      <c r="E61" s="254">
        <v>3377.36</v>
      </c>
      <c r="F61" s="254">
        <v>1463.33</v>
      </c>
      <c r="G61" s="253">
        <v>1</v>
      </c>
      <c r="H61" s="272">
        <v>297.9</v>
      </c>
    </row>
    <row r="62" spans="1:8" ht="12.75">
      <c r="A62" s="233">
        <v>49</v>
      </c>
      <c r="B62" s="251" t="s">
        <v>23</v>
      </c>
      <c r="C62" s="252" t="s">
        <v>62</v>
      </c>
      <c r="D62" s="253">
        <v>1989</v>
      </c>
      <c r="E62" s="254">
        <v>40.84</v>
      </c>
      <c r="F62" s="254">
        <v>0</v>
      </c>
      <c r="G62" s="253" t="s">
        <v>0</v>
      </c>
      <c r="H62" s="272" t="s">
        <v>0</v>
      </c>
    </row>
    <row r="63" spans="1:8" ht="12.75">
      <c r="A63" s="233">
        <v>50</v>
      </c>
      <c r="B63" s="251" t="s">
        <v>30</v>
      </c>
      <c r="C63" s="252" t="s">
        <v>62</v>
      </c>
      <c r="D63" s="253">
        <v>1989</v>
      </c>
      <c r="E63" s="254">
        <v>20.27</v>
      </c>
      <c r="F63" s="254">
        <v>8.83</v>
      </c>
      <c r="G63" s="253" t="s">
        <v>0</v>
      </c>
      <c r="H63" s="272"/>
    </row>
    <row r="64" spans="1:8" ht="12.75">
      <c r="A64" s="233">
        <v>51</v>
      </c>
      <c r="B64" s="251" t="s">
        <v>30</v>
      </c>
      <c r="C64" s="252" t="s">
        <v>62</v>
      </c>
      <c r="D64" s="253">
        <v>1989</v>
      </c>
      <c r="E64" s="254">
        <v>21.11</v>
      </c>
      <c r="F64" s="254">
        <v>9.6</v>
      </c>
      <c r="G64" s="253" t="s">
        <v>0</v>
      </c>
      <c r="H64" s="272"/>
    </row>
    <row r="65" spans="1:8" ht="24">
      <c r="A65" s="233">
        <v>52</v>
      </c>
      <c r="B65" s="251" t="s">
        <v>162</v>
      </c>
      <c r="C65" s="252" t="s">
        <v>58</v>
      </c>
      <c r="D65" s="253">
        <v>1991</v>
      </c>
      <c r="E65" s="254">
        <v>345.21</v>
      </c>
      <c r="F65" s="254">
        <v>146.58</v>
      </c>
      <c r="G65" s="253"/>
      <c r="H65" s="272"/>
    </row>
    <row r="66" spans="1:8" ht="12.75">
      <c r="A66" s="233"/>
      <c r="B66" s="278" t="s">
        <v>74</v>
      </c>
      <c r="C66" s="220"/>
      <c r="D66" s="221"/>
      <c r="E66" s="280">
        <f>SUM(E53:E65)</f>
        <v>13200.480000000001</v>
      </c>
      <c r="F66" s="280">
        <f>SUM(F53:F65)</f>
        <v>6376.53</v>
      </c>
      <c r="G66" s="221"/>
      <c r="H66" s="280">
        <f>SUM(H53:H65)</f>
        <v>4020.9</v>
      </c>
    </row>
    <row r="67" spans="1:8" ht="12.75">
      <c r="A67" s="426" t="s">
        <v>545</v>
      </c>
      <c r="B67" s="427"/>
      <c r="C67" s="427"/>
      <c r="D67" s="427"/>
      <c r="E67" s="427"/>
      <c r="F67" s="427"/>
      <c r="G67" s="427"/>
      <c r="H67" s="428"/>
    </row>
    <row r="68" spans="1:8" ht="12.75">
      <c r="A68" s="233">
        <v>53</v>
      </c>
      <c r="B68" s="251" t="s">
        <v>107</v>
      </c>
      <c r="C68" s="252" t="s">
        <v>55</v>
      </c>
      <c r="D68" s="253">
        <v>1961</v>
      </c>
      <c r="E68" s="254">
        <v>3.45</v>
      </c>
      <c r="F68" s="254">
        <v>0</v>
      </c>
      <c r="G68" s="253">
        <v>1</v>
      </c>
      <c r="H68" s="272">
        <v>10</v>
      </c>
    </row>
    <row r="69" spans="1:8" ht="12.75">
      <c r="A69" s="233">
        <v>54</v>
      </c>
      <c r="B69" s="251" t="s">
        <v>108</v>
      </c>
      <c r="C69" s="252" t="s">
        <v>55</v>
      </c>
      <c r="D69" s="253">
        <v>1975</v>
      </c>
      <c r="E69" s="254">
        <v>2.95</v>
      </c>
      <c r="F69" s="254">
        <v>0</v>
      </c>
      <c r="G69" s="253">
        <v>1</v>
      </c>
      <c r="H69" s="272">
        <v>25</v>
      </c>
    </row>
    <row r="70" spans="1:8" ht="12.75">
      <c r="A70" s="233">
        <v>55</v>
      </c>
      <c r="B70" s="251" t="s">
        <v>562</v>
      </c>
      <c r="C70" s="252" t="s">
        <v>55</v>
      </c>
      <c r="D70" s="253">
        <v>1961</v>
      </c>
      <c r="E70" s="254">
        <v>526.89</v>
      </c>
      <c r="F70" s="254">
        <v>0</v>
      </c>
      <c r="G70" s="253">
        <v>1</v>
      </c>
      <c r="H70" s="272">
        <v>104</v>
      </c>
    </row>
    <row r="71" spans="1:8" ht="12.75">
      <c r="A71" s="233">
        <v>56</v>
      </c>
      <c r="B71" s="251" t="s">
        <v>28</v>
      </c>
      <c r="C71" s="252" t="s">
        <v>55</v>
      </c>
      <c r="D71" s="253">
        <v>1979</v>
      </c>
      <c r="E71" s="254">
        <v>42.95</v>
      </c>
      <c r="F71" s="254">
        <v>0</v>
      </c>
      <c r="G71" s="253"/>
      <c r="H71" s="272"/>
    </row>
    <row r="72" spans="1:8" ht="12.75">
      <c r="A72" s="233">
        <f aca="true" t="shared" si="0" ref="A71:A83">A71+1</f>
        <v>57</v>
      </c>
      <c r="B72" s="251" t="s">
        <v>201</v>
      </c>
      <c r="C72" s="252" t="s">
        <v>55</v>
      </c>
      <c r="D72" s="253">
        <v>1975</v>
      </c>
      <c r="E72" s="254">
        <v>37.17</v>
      </c>
      <c r="F72" s="254">
        <v>0</v>
      </c>
      <c r="G72" s="253">
        <v>1</v>
      </c>
      <c r="H72" s="272">
        <v>50</v>
      </c>
    </row>
    <row r="73" spans="1:8" ht="24">
      <c r="A73" s="233">
        <f t="shared" si="0"/>
        <v>58</v>
      </c>
      <c r="B73" s="251" t="s">
        <v>532</v>
      </c>
      <c r="C73" s="275" t="s">
        <v>55</v>
      </c>
      <c r="D73" s="253">
        <v>1975</v>
      </c>
      <c r="E73" s="254">
        <v>14.42</v>
      </c>
      <c r="F73" s="276">
        <v>0</v>
      </c>
      <c r="G73" s="240"/>
      <c r="H73" s="272"/>
    </row>
    <row r="74" spans="1:8" ht="12.75">
      <c r="A74" s="233">
        <f t="shared" si="0"/>
        <v>59</v>
      </c>
      <c r="B74" s="251" t="s">
        <v>302</v>
      </c>
      <c r="C74" s="275" t="s">
        <v>55</v>
      </c>
      <c r="D74" s="253">
        <v>1975</v>
      </c>
      <c r="E74" s="254">
        <v>5350.68</v>
      </c>
      <c r="F74" s="276">
        <v>743.77</v>
      </c>
      <c r="G74" s="240">
        <v>2</v>
      </c>
      <c r="H74" s="272">
        <v>3934.1</v>
      </c>
    </row>
    <row r="75" spans="1:8" ht="12.75">
      <c r="A75" s="233">
        <v>60</v>
      </c>
      <c r="B75" s="251" t="s">
        <v>150</v>
      </c>
      <c r="C75" s="275" t="s">
        <v>55</v>
      </c>
      <c r="D75" s="253">
        <v>1979</v>
      </c>
      <c r="E75" s="254">
        <v>1004.76</v>
      </c>
      <c r="F75" s="276">
        <v>0</v>
      </c>
      <c r="G75" s="240">
        <v>1</v>
      </c>
      <c r="H75" s="272">
        <v>133.3</v>
      </c>
    </row>
    <row r="76" spans="1:8" ht="12.75">
      <c r="A76" s="233">
        <v>61</v>
      </c>
      <c r="B76" s="251" t="s">
        <v>12</v>
      </c>
      <c r="C76" s="275" t="s">
        <v>55</v>
      </c>
      <c r="D76" s="253">
        <v>1976</v>
      </c>
      <c r="E76" s="254">
        <v>4.94</v>
      </c>
      <c r="F76" s="276">
        <v>0</v>
      </c>
      <c r="G76" s="240">
        <v>1</v>
      </c>
      <c r="H76" s="272">
        <v>3</v>
      </c>
    </row>
    <row r="77" spans="1:8" ht="24">
      <c r="A77" s="233">
        <f t="shared" si="0"/>
        <v>62</v>
      </c>
      <c r="B77" s="251" t="s">
        <v>13</v>
      </c>
      <c r="C77" s="275" t="s">
        <v>55</v>
      </c>
      <c r="D77" s="253">
        <v>1976</v>
      </c>
      <c r="E77" s="254">
        <v>370.61</v>
      </c>
      <c r="F77" s="276">
        <v>0</v>
      </c>
      <c r="G77" s="240"/>
      <c r="H77" s="272" t="s">
        <v>0</v>
      </c>
    </row>
    <row r="78" spans="1:8" ht="24">
      <c r="A78" s="233">
        <f t="shared" si="0"/>
        <v>63</v>
      </c>
      <c r="B78" s="251" t="s">
        <v>66</v>
      </c>
      <c r="C78" s="275" t="s">
        <v>55</v>
      </c>
      <c r="D78" s="253">
        <v>1979</v>
      </c>
      <c r="E78" s="254">
        <v>21.42</v>
      </c>
      <c r="F78" s="276">
        <v>0</v>
      </c>
      <c r="G78" s="240">
        <v>1</v>
      </c>
      <c r="H78" s="272">
        <v>9.4</v>
      </c>
    </row>
    <row r="79" spans="1:8" ht="24">
      <c r="A79" s="233">
        <f t="shared" si="0"/>
        <v>64</v>
      </c>
      <c r="B79" s="251" t="s">
        <v>14</v>
      </c>
      <c r="C79" s="275" t="s">
        <v>55</v>
      </c>
      <c r="D79" s="253">
        <v>1979</v>
      </c>
      <c r="E79" s="254">
        <v>58.49</v>
      </c>
      <c r="F79" s="276">
        <v>0</v>
      </c>
      <c r="G79" s="240"/>
      <c r="H79" s="272"/>
    </row>
    <row r="80" spans="1:8" ht="24">
      <c r="A80" s="233">
        <f t="shared" si="0"/>
        <v>65</v>
      </c>
      <c r="B80" s="251" t="s">
        <v>533</v>
      </c>
      <c r="C80" s="275" t="s">
        <v>55</v>
      </c>
      <c r="D80" s="253">
        <v>1979</v>
      </c>
      <c r="E80" s="254">
        <v>21.42</v>
      </c>
      <c r="F80" s="276">
        <v>4.97</v>
      </c>
      <c r="G80" s="240"/>
      <c r="H80" s="272" t="s">
        <v>0</v>
      </c>
    </row>
    <row r="81" spans="1:8" ht="12.75">
      <c r="A81" s="233">
        <f t="shared" si="0"/>
        <v>66</v>
      </c>
      <c r="B81" s="251" t="s">
        <v>16</v>
      </c>
      <c r="C81" s="275" t="s">
        <v>55</v>
      </c>
      <c r="D81" s="253">
        <v>1993</v>
      </c>
      <c r="E81" s="254">
        <v>2.77</v>
      </c>
      <c r="F81" s="276">
        <v>0</v>
      </c>
      <c r="G81" s="240"/>
      <c r="H81" s="272"/>
    </row>
    <row r="82" spans="1:8" ht="24">
      <c r="A82" s="233">
        <v>67</v>
      </c>
      <c r="B82" s="251" t="s">
        <v>563</v>
      </c>
      <c r="C82" s="252" t="s">
        <v>47</v>
      </c>
      <c r="D82" s="253">
        <v>1987</v>
      </c>
      <c r="E82" s="254">
        <v>14847.72</v>
      </c>
      <c r="F82" s="254">
        <v>10157.01</v>
      </c>
      <c r="G82" s="253">
        <v>1</v>
      </c>
      <c r="H82" s="272">
        <v>932.2</v>
      </c>
    </row>
    <row r="83" spans="1:8" ht="12.75">
      <c r="A83" s="233">
        <v>68</v>
      </c>
      <c r="B83" s="251" t="s">
        <v>17</v>
      </c>
      <c r="C83" s="252" t="s">
        <v>47</v>
      </c>
      <c r="D83" s="253">
        <v>1987</v>
      </c>
      <c r="E83" s="254">
        <v>506.61</v>
      </c>
      <c r="F83" s="254">
        <v>0</v>
      </c>
      <c r="G83" s="253">
        <v>1</v>
      </c>
      <c r="H83" s="272">
        <v>20</v>
      </c>
    </row>
    <row r="84" spans="1:8" ht="12.75">
      <c r="A84" s="250" t="s">
        <v>0</v>
      </c>
      <c r="B84" s="278" t="s">
        <v>74</v>
      </c>
      <c r="C84" s="220"/>
      <c r="D84" s="221"/>
      <c r="E84" s="280">
        <f>SUM(E68:E83)</f>
        <v>22817.25</v>
      </c>
      <c r="F84" s="280">
        <f>SUM(F68:F83)</f>
        <v>10905.75</v>
      </c>
      <c r="G84" s="221"/>
      <c r="H84" s="280">
        <f>SUM(H68:H83)</f>
        <v>5221</v>
      </c>
    </row>
    <row r="85" spans="1:8" ht="12.75">
      <c r="A85" s="435" t="s">
        <v>546</v>
      </c>
      <c r="B85" s="439"/>
      <c r="C85" s="439"/>
      <c r="D85" s="439"/>
      <c r="E85" s="439"/>
      <c r="F85" s="439"/>
      <c r="G85" s="439"/>
      <c r="H85" s="440"/>
    </row>
    <row r="86" spans="1:8" ht="12.75">
      <c r="A86" s="438" t="s">
        <v>547</v>
      </c>
      <c r="B86" s="438"/>
      <c r="C86" s="438"/>
      <c r="D86" s="438"/>
      <c r="E86" s="438"/>
      <c r="F86" s="438"/>
      <c r="G86" s="438"/>
      <c r="H86" s="438"/>
    </row>
    <row r="87" spans="1:8" ht="12.75">
      <c r="A87" s="233">
        <f>SUM(A83+1)</f>
        <v>69</v>
      </c>
      <c r="B87" s="251" t="s">
        <v>2</v>
      </c>
      <c r="C87" s="275" t="s">
        <v>56</v>
      </c>
      <c r="D87" s="253">
        <v>1969</v>
      </c>
      <c r="E87" s="254">
        <v>794.91</v>
      </c>
      <c r="F87" s="254">
        <v>0</v>
      </c>
      <c r="G87" s="253">
        <v>1</v>
      </c>
      <c r="H87" s="272">
        <v>1204.1</v>
      </c>
    </row>
    <row r="88" spans="1:8" ht="12.75">
      <c r="A88" s="233">
        <f>SUM(A87+1)</f>
        <v>70</v>
      </c>
      <c r="B88" s="251" t="s">
        <v>150</v>
      </c>
      <c r="C88" s="275" t="s">
        <v>56</v>
      </c>
      <c r="D88" s="253">
        <v>1969</v>
      </c>
      <c r="E88" s="254">
        <v>157.61</v>
      </c>
      <c r="F88" s="254">
        <v>0</v>
      </c>
      <c r="G88" s="253">
        <v>1</v>
      </c>
      <c r="H88" s="272">
        <v>149.3</v>
      </c>
    </row>
    <row r="89" spans="1:8" ht="12.75">
      <c r="A89" s="233">
        <v>71</v>
      </c>
      <c r="B89" s="251" t="s">
        <v>150</v>
      </c>
      <c r="C89" s="275" t="s">
        <v>56</v>
      </c>
      <c r="D89" s="253">
        <v>2003</v>
      </c>
      <c r="E89" s="254">
        <v>35.49</v>
      </c>
      <c r="F89" s="254">
        <v>28.92</v>
      </c>
      <c r="G89" s="253">
        <v>1</v>
      </c>
      <c r="H89" s="272">
        <v>24</v>
      </c>
    </row>
    <row r="90" spans="1:8" ht="12.75">
      <c r="A90" s="233">
        <v>72</v>
      </c>
      <c r="B90" s="251" t="s">
        <v>216</v>
      </c>
      <c r="C90" s="275" t="s">
        <v>56</v>
      </c>
      <c r="D90" s="253">
        <v>1985</v>
      </c>
      <c r="E90" s="254">
        <v>2.5</v>
      </c>
      <c r="F90" s="254">
        <v>0</v>
      </c>
      <c r="G90" s="253">
        <v>1</v>
      </c>
      <c r="H90" s="272">
        <v>1</v>
      </c>
    </row>
    <row r="91" spans="1:8" ht="12.75">
      <c r="A91" s="233">
        <v>73</v>
      </c>
      <c r="B91" s="251" t="s">
        <v>92</v>
      </c>
      <c r="C91" s="275" t="s">
        <v>56</v>
      </c>
      <c r="D91" s="253">
        <v>1989</v>
      </c>
      <c r="E91" s="254">
        <v>126.65</v>
      </c>
      <c r="F91" s="254">
        <v>0</v>
      </c>
      <c r="G91" s="253"/>
      <c r="H91" s="233"/>
    </row>
    <row r="92" spans="1:8" ht="12.75">
      <c r="A92" s="233">
        <v>74</v>
      </c>
      <c r="B92" s="251" t="s">
        <v>94</v>
      </c>
      <c r="C92" s="275" t="s">
        <v>56</v>
      </c>
      <c r="D92" s="253">
        <v>1989</v>
      </c>
      <c r="E92" s="254">
        <v>6.76</v>
      </c>
      <c r="F92" s="254">
        <v>0</v>
      </c>
      <c r="G92" s="253">
        <v>1</v>
      </c>
      <c r="H92" s="233">
        <v>28</v>
      </c>
    </row>
    <row r="93" spans="1:8" ht="12.75">
      <c r="A93" s="233">
        <v>75</v>
      </c>
      <c r="B93" s="251" t="s">
        <v>18</v>
      </c>
      <c r="C93" s="275" t="s">
        <v>56</v>
      </c>
      <c r="D93" s="253">
        <v>1986</v>
      </c>
      <c r="E93" s="254">
        <v>3.12</v>
      </c>
      <c r="F93" s="254">
        <v>0</v>
      </c>
      <c r="G93" s="253"/>
      <c r="H93" s="233"/>
    </row>
    <row r="94" spans="1:8" ht="24">
      <c r="A94" s="233">
        <v>76</v>
      </c>
      <c r="B94" s="251" t="s">
        <v>434</v>
      </c>
      <c r="C94" s="275" t="s">
        <v>56</v>
      </c>
      <c r="D94" s="253">
        <v>1989</v>
      </c>
      <c r="E94" s="254">
        <v>2608.88</v>
      </c>
      <c r="F94" s="254">
        <v>1226.41</v>
      </c>
      <c r="G94" s="253">
        <v>1</v>
      </c>
      <c r="H94" s="233">
        <v>312.4</v>
      </c>
    </row>
    <row r="95" spans="1:8" ht="12.75">
      <c r="A95" s="233"/>
      <c r="B95" s="278" t="s">
        <v>74</v>
      </c>
      <c r="C95" s="281"/>
      <c r="D95" s="271"/>
      <c r="E95" s="280">
        <f>SUM(E87:E94)</f>
        <v>3735.92</v>
      </c>
      <c r="F95" s="280">
        <f>SUM(F87:F94)</f>
        <v>1255.3300000000002</v>
      </c>
      <c r="G95" s="271"/>
      <c r="H95" s="280">
        <f>SUM(H87:H94)</f>
        <v>1718.7999999999997</v>
      </c>
    </row>
    <row r="96" spans="1:8" ht="12.75">
      <c r="A96" s="432" t="s">
        <v>550</v>
      </c>
      <c r="B96" s="433"/>
      <c r="C96" s="433"/>
      <c r="D96" s="433"/>
      <c r="E96" s="433"/>
      <c r="F96" s="433"/>
      <c r="G96" s="433"/>
      <c r="H96" s="434"/>
    </row>
    <row r="97" spans="1:8" ht="12.75">
      <c r="A97" s="233">
        <v>77</v>
      </c>
      <c r="B97" s="238" t="s">
        <v>208</v>
      </c>
      <c r="C97" s="239" t="s">
        <v>22</v>
      </c>
      <c r="D97" s="240">
        <v>1986</v>
      </c>
      <c r="E97" s="241">
        <v>75.76</v>
      </c>
      <c r="F97" s="241">
        <v>0</v>
      </c>
      <c r="G97" s="240">
        <v>1</v>
      </c>
      <c r="H97" s="233">
        <v>182</v>
      </c>
    </row>
    <row r="98" spans="1:8" ht="12.75">
      <c r="A98" s="233">
        <v>78</v>
      </c>
      <c r="B98" s="251" t="s">
        <v>2</v>
      </c>
      <c r="C98" s="252" t="s">
        <v>22</v>
      </c>
      <c r="D98" s="253">
        <v>1985</v>
      </c>
      <c r="E98" s="254">
        <v>1913.11</v>
      </c>
      <c r="F98" s="254">
        <v>716.74</v>
      </c>
      <c r="G98" s="253">
        <v>2</v>
      </c>
      <c r="H98" s="272">
        <v>2510</v>
      </c>
    </row>
    <row r="99" spans="1:8" ht="12.75">
      <c r="A99" s="233">
        <v>79</v>
      </c>
      <c r="B99" s="251" t="s">
        <v>15</v>
      </c>
      <c r="C99" s="252" t="s">
        <v>22</v>
      </c>
      <c r="D99" s="253">
        <v>1986</v>
      </c>
      <c r="E99" s="254">
        <v>129.5</v>
      </c>
      <c r="F99" s="254">
        <v>51.69</v>
      </c>
      <c r="G99" s="253">
        <v>1</v>
      </c>
      <c r="H99" s="272">
        <v>16</v>
      </c>
    </row>
    <row r="100" spans="1:8" ht="12.75">
      <c r="A100" s="233">
        <v>80</v>
      </c>
      <c r="B100" s="251" t="s">
        <v>150</v>
      </c>
      <c r="C100" s="252" t="s">
        <v>135</v>
      </c>
      <c r="D100" s="253">
        <v>1986</v>
      </c>
      <c r="E100" s="254">
        <v>27.79</v>
      </c>
      <c r="F100" s="254">
        <v>0</v>
      </c>
      <c r="G100" s="253">
        <v>1</v>
      </c>
      <c r="H100" s="272">
        <v>127.3</v>
      </c>
    </row>
    <row r="101" spans="1:8" ht="12.75">
      <c r="A101" s="233">
        <v>81</v>
      </c>
      <c r="B101" s="251" t="s">
        <v>23</v>
      </c>
      <c r="C101" s="252" t="s">
        <v>511</v>
      </c>
      <c r="D101" s="253">
        <v>1964</v>
      </c>
      <c r="E101" s="254">
        <v>7.69</v>
      </c>
      <c r="F101" s="254">
        <v>0</v>
      </c>
      <c r="G101" s="277"/>
      <c r="H101" s="255"/>
    </row>
    <row r="102" spans="1:8" ht="12.75">
      <c r="A102" s="233"/>
      <c r="B102" s="278" t="s">
        <v>74</v>
      </c>
      <c r="C102" s="281"/>
      <c r="D102" s="271"/>
      <c r="E102" s="280">
        <f>SUM(E97:E101)</f>
        <v>2153.85</v>
      </c>
      <c r="F102" s="280">
        <f>SUM(F97:F101)</f>
        <v>768.4300000000001</v>
      </c>
      <c r="G102" s="271"/>
      <c r="H102" s="280">
        <f>SUM(H97:H101)</f>
        <v>2835.3</v>
      </c>
    </row>
    <row r="103" spans="1:8" ht="12.75">
      <c r="A103" s="432" t="s">
        <v>552</v>
      </c>
      <c r="B103" s="433"/>
      <c r="C103" s="433"/>
      <c r="D103" s="433"/>
      <c r="E103" s="433"/>
      <c r="F103" s="433"/>
      <c r="G103" s="433"/>
      <c r="H103" s="434"/>
    </row>
    <row r="104" spans="1:8" ht="12.75">
      <c r="A104" s="233">
        <v>82</v>
      </c>
      <c r="B104" s="251" t="s">
        <v>535</v>
      </c>
      <c r="C104" s="252" t="s">
        <v>60</v>
      </c>
      <c r="D104" s="253">
        <v>1989</v>
      </c>
      <c r="E104" s="254">
        <v>15.15</v>
      </c>
      <c r="F104" s="254">
        <v>0</v>
      </c>
      <c r="G104" s="253"/>
      <c r="H104" s="272"/>
    </row>
    <row r="105" spans="1:8" ht="12.75">
      <c r="A105" s="233">
        <v>83</v>
      </c>
      <c r="B105" s="251" t="s">
        <v>190</v>
      </c>
      <c r="C105" s="252" t="s">
        <v>60</v>
      </c>
      <c r="D105" s="253">
        <v>2000</v>
      </c>
      <c r="E105" s="254">
        <v>53.6</v>
      </c>
      <c r="F105" s="254">
        <v>29.65</v>
      </c>
      <c r="G105" s="253">
        <v>1</v>
      </c>
      <c r="H105" s="272">
        <v>36</v>
      </c>
    </row>
    <row r="106" spans="1:8" ht="12.75">
      <c r="A106" s="233">
        <v>84</v>
      </c>
      <c r="B106" s="251" t="s">
        <v>137</v>
      </c>
      <c r="C106" s="252" t="s">
        <v>60</v>
      </c>
      <c r="D106" s="253">
        <v>1976</v>
      </c>
      <c r="E106" s="254">
        <v>314.08</v>
      </c>
      <c r="F106" s="254">
        <v>51.16</v>
      </c>
      <c r="G106" s="253">
        <v>1</v>
      </c>
      <c r="H106" s="272">
        <v>193.8</v>
      </c>
    </row>
    <row r="107" spans="1:8" ht="12.75">
      <c r="A107" s="233">
        <v>85</v>
      </c>
      <c r="B107" s="251" t="s">
        <v>2</v>
      </c>
      <c r="C107" s="252" t="s">
        <v>60</v>
      </c>
      <c r="D107" s="253">
        <v>2002</v>
      </c>
      <c r="E107" s="254">
        <v>11225.84</v>
      </c>
      <c r="F107" s="254">
        <v>8814.28</v>
      </c>
      <c r="G107" s="253">
        <v>2</v>
      </c>
      <c r="H107" s="272">
        <v>808.4</v>
      </c>
    </row>
    <row r="108" spans="1:8" ht="12.75">
      <c r="A108" s="233">
        <v>86</v>
      </c>
      <c r="B108" s="251" t="s">
        <v>150</v>
      </c>
      <c r="C108" s="252" t="s">
        <v>60</v>
      </c>
      <c r="D108" s="253">
        <v>2002</v>
      </c>
      <c r="E108" s="254">
        <v>5269.1</v>
      </c>
      <c r="F108" s="254">
        <v>4137.18</v>
      </c>
      <c r="G108" s="253">
        <v>1</v>
      </c>
      <c r="H108" s="272">
        <v>16.9</v>
      </c>
    </row>
    <row r="109" spans="1:8" ht="24">
      <c r="A109" s="233">
        <v>87</v>
      </c>
      <c r="B109" s="251" t="s">
        <v>218</v>
      </c>
      <c r="C109" s="252" t="s">
        <v>60</v>
      </c>
      <c r="D109" s="253">
        <v>2002</v>
      </c>
      <c r="E109" s="254">
        <v>110</v>
      </c>
      <c r="F109" s="254">
        <v>86.37</v>
      </c>
      <c r="G109" s="253"/>
      <c r="H109" s="272">
        <v>24</v>
      </c>
    </row>
    <row r="110" spans="1:8" ht="24">
      <c r="A110" s="233">
        <v>88</v>
      </c>
      <c r="B110" s="251" t="s">
        <v>219</v>
      </c>
      <c r="C110" s="252" t="s">
        <v>60</v>
      </c>
      <c r="D110" s="253">
        <v>2002</v>
      </c>
      <c r="E110" s="254">
        <v>469.75</v>
      </c>
      <c r="F110" s="254">
        <v>358.4</v>
      </c>
      <c r="G110" s="253"/>
      <c r="H110" s="272">
        <v>2</v>
      </c>
    </row>
    <row r="111" spans="1:8" ht="36">
      <c r="A111" s="233">
        <v>89</v>
      </c>
      <c r="B111" s="251" t="s">
        <v>209</v>
      </c>
      <c r="C111" s="252" t="s">
        <v>60</v>
      </c>
      <c r="D111" s="253">
        <v>2002</v>
      </c>
      <c r="E111" s="254">
        <v>497.87</v>
      </c>
      <c r="F111" s="254">
        <v>390.92</v>
      </c>
      <c r="G111" s="253"/>
      <c r="H111" s="272"/>
    </row>
    <row r="112" spans="1:8" ht="24">
      <c r="A112" s="233">
        <v>90</v>
      </c>
      <c r="B112" s="251" t="s">
        <v>14</v>
      </c>
      <c r="C112" s="252" t="s">
        <v>60</v>
      </c>
      <c r="D112" s="253">
        <v>2002</v>
      </c>
      <c r="E112" s="254">
        <v>145.82</v>
      </c>
      <c r="F112" s="254">
        <v>94.57</v>
      </c>
      <c r="G112" s="253"/>
      <c r="H112" s="272"/>
    </row>
    <row r="113" spans="1:8" ht="24">
      <c r="A113" s="233">
        <v>91</v>
      </c>
      <c r="B113" s="251" t="s">
        <v>14</v>
      </c>
      <c r="C113" s="252" t="s">
        <v>60</v>
      </c>
      <c r="D113" s="253">
        <v>2002</v>
      </c>
      <c r="E113" s="254">
        <v>145.82</v>
      </c>
      <c r="F113" s="254">
        <v>94.57</v>
      </c>
      <c r="G113" s="253"/>
      <c r="H113" s="272"/>
    </row>
    <row r="114" spans="1:8" ht="12.75">
      <c r="A114" s="233"/>
      <c r="B114" s="278" t="s">
        <v>74</v>
      </c>
      <c r="C114" s="279"/>
      <c r="D114" s="271"/>
      <c r="E114" s="280">
        <f>SUM(E104:E113)</f>
        <v>18247.03</v>
      </c>
      <c r="F114" s="280">
        <f>SUM(F104:F113)</f>
        <v>14057.1</v>
      </c>
      <c r="G114" s="271"/>
      <c r="H114" s="280">
        <f>SUM(H104:H113)</f>
        <v>1081.1000000000001</v>
      </c>
    </row>
    <row r="115" spans="1:8" ht="12.75">
      <c r="A115" s="423" t="s">
        <v>553</v>
      </c>
      <c r="B115" s="424"/>
      <c r="C115" s="424"/>
      <c r="D115" s="424"/>
      <c r="E115" s="424"/>
      <c r="F115" s="424"/>
      <c r="G115" s="424"/>
      <c r="H115" s="425"/>
    </row>
    <row r="116" spans="1:8" ht="12.75">
      <c r="A116" s="233">
        <v>92</v>
      </c>
      <c r="B116" s="251" t="s">
        <v>2</v>
      </c>
      <c r="C116" s="252" t="s">
        <v>31</v>
      </c>
      <c r="D116" s="253">
        <v>1959</v>
      </c>
      <c r="E116" s="254">
        <v>1215.04</v>
      </c>
      <c r="F116" s="254">
        <v>0</v>
      </c>
      <c r="G116" s="253">
        <v>1</v>
      </c>
      <c r="H116" s="272">
        <v>556.5</v>
      </c>
    </row>
    <row r="117" spans="1:8" ht="12.75">
      <c r="A117" s="233">
        <v>93</v>
      </c>
      <c r="B117" s="251" t="s">
        <v>197</v>
      </c>
      <c r="C117" s="252" t="s">
        <v>31</v>
      </c>
      <c r="D117" s="253">
        <v>1978</v>
      </c>
      <c r="E117" s="254">
        <v>515.58</v>
      </c>
      <c r="F117" s="254">
        <v>107.49</v>
      </c>
      <c r="G117" s="253">
        <v>1</v>
      </c>
      <c r="H117" s="272">
        <v>238.44</v>
      </c>
    </row>
    <row r="118" spans="1:8" ht="12.75">
      <c r="A118" s="233">
        <v>94</v>
      </c>
      <c r="B118" s="251" t="s">
        <v>150</v>
      </c>
      <c r="C118" s="252" t="s">
        <v>31</v>
      </c>
      <c r="D118" s="253">
        <v>1974</v>
      </c>
      <c r="E118" s="254">
        <v>35</v>
      </c>
      <c r="F118" s="254">
        <v>4.07</v>
      </c>
      <c r="G118" s="253">
        <v>1</v>
      </c>
      <c r="H118" s="272">
        <v>39.7</v>
      </c>
    </row>
    <row r="119" spans="1:8" ht="12.75">
      <c r="A119" s="233">
        <v>95</v>
      </c>
      <c r="B119" s="251" t="s">
        <v>190</v>
      </c>
      <c r="C119" s="252" t="s">
        <v>31</v>
      </c>
      <c r="D119" s="253">
        <v>1962</v>
      </c>
      <c r="E119" s="254">
        <v>16.88</v>
      </c>
      <c r="F119" s="254">
        <v>0</v>
      </c>
      <c r="G119" s="253">
        <v>1</v>
      </c>
      <c r="H119" s="272">
        <v>99.38</v>
      </c>
    </row>
    <row r="120" spans="1:8" ht="12.75">
      <c r="A120" s="233">
        <v>96</v>
      </c>
      <c r="B120" s="251" t="s">
        <v>73</v>
      </c>
      <c r="C120" s="252" t="s">
        <v>31</v>
      </c>
      <c r="D120" s="253">
        <v>1978</v>
      </c>
      <c r="E120" s="254">
        <v>51.96</v>
      </c>
      <c r="F120" s="254">
        <v>10.83</v>
      </c>
      <c r="G120" s="253">
        <v>1</v>
      </c>
      <c r="H120" s="272">
        <v>6</v>
      </c>
    </row>
    <row r="121" spans="1:8" ht="24">
      <c r="A121" s="233">
        <v>97</v>
      </c>
      <c r="B121" s="251" t="s">
        <v>537</v>
      </c>
      <c r="C121" s="252" t="s">
        <v>31</v>
      </c>
      <c r="D121" s="253">
        <v>1994</v>
      </c>
      <c r="E121" s="254">
        <v>38.01</v>
      </c>
      <c r="F121" s="254">
        <v>18.24</v>
      </c>
      <c r="G121" s="253"/>
      <c r="H121" s="272" t="s">
        <v>0</v>
      </c>
    </row>
    <row r="122" spans="1:8" ht="12.75">
      <c r="A122" s="233">
        <v>98</v>
      </c>
      <c r="B122" s="251" t="s">
        <v>33</v>
      </c>
      <c r="C122" s="252" t="s">
        <v>31</v>
      </c>
      <c r="D122" s="253">
        <v>1996</v>
      </c>
      <c r="E122" s="254">
        <v>8.86</v>
      </c>
      <c r="F122" s="254">
        <v>0</v>
      </c>
      <c r="G122" s="253"/>
      <c r="H122" s="272" t="s">
        <v>0</v>
      </c>
    </row>
    <row r="123" spans="1:8" ht="36">
      <c r="A123" s="233">
        <v>99</v>
      </c>
      <c r="B123" s="251" t="s">
        <v>536</v>
      </c>
      <c r="C123" s="252" t="s">
        <v>31</v>
      </c>
      <c r="D123" s="253">
        <v>1996</v>
      </c>
      <c r="E123" s="254">
        <v>9.88</v>
      </c>
      <c r="F123" s="254">
        <v>0</v>
      </c>
      <c r="G123" s="253"/>
      <c r="H123" s="272"/>
    </row>
    <row r="124" spans="1:8" ht="36">
      <c r="A124" s="233">
        <v>100</v>
      </c>
      <c r="B124" s="251" t="s">
        <v>536</v>
      </c>
      <c r="C124" s="252" t="s">
        <v>31</v>
      </c>
      <c r="D124" s="253">
        <v>2011</v>
      </c>
      <c r="E124" s="254">
        <v>12</v>
      </c>
      <c r="F124" s="254">
        <v>0</v>
      </c>
      <c r="G124" s="253"/>
      <c r="H124" s="272"/>
    </row>
    <row r="125" spans="1:8" ht="12.75">
      <c r="A125" s="233">
        <v>101</v>
      </c>
      <c r="B125" s="251" t="s">
        <v>11</v>
      </c>
      <c r="C125" s="252" t="s">
        <v>31</v>
      </c>
      <c r="D125" s="253">
        <v>1997</v>
      </c>
      <c r="E125" s="254">
        <v>91.94</v>
      </c>
      <c r="F125" s="254">
        <v>61.35</v>
      </c>
      <c r="G125" s="253">
        <v>1</v>
      </c>
      <c r="H125" s="272">
        <v>76.5</v>
      </c>
    </row>
    <row r="126" spans="1:8" ht="12.75">
      <c r="A126" s="233">
        <v>102</v>
      </c>
      <c r="B126" s="251" t="s">
        <v>5</v>
      </c>
      <c r="C126" s="252" t="s">
        <v>31</v>
      </c>
      <c r="D126" s="253">
        <v>1997</v>
      </c>
      <c r="E126" s="254">
        <v>16.09</v>
      </c>
      <c r="F126" s="254">
        <v>0</v>
      </c>
      <c r="G126" s="253"/>
      <c r="H126" s="272" t="s">
        <v>0</v>
      </c>
    </row>
    <row r="127" spans="1:8" ht="12.75">
      <c r="A127" s="233">
        <f>SUM(A126+1)</f>
        <v>103</v>
      </c>
      <c r="B127" s="251" t="s">
        <v>97</v>
      </c>
      <c r="C127" s="252" t="s">
        <v>31</v>
      </c>
      <c r="D127" s="253">
        <v>2005</v>
      </c>
      <c r="E127" s="254">
        <v>260.02</v>
      </c>
      <c r="F127" s="254">
        <v>224.74</v>
      </c>
      <c r="G127" s="253">
        <v>1</v>
      </c>
      <c r="H127" s="272">
        <v>80</v>
      </c>
    </row>
    <row r="128" spans="1:8" ht="12.75">
      <c r="A128" s="233"/>
      <c r="B128" s="278" t="s">
        <v>74</v>
      </c>
      <c r="C128" s="279"/>
      <c r="D128" s="271"/>
      <c r="E128" s="280">
        <f>SUM(E116:E127)</f>
        <v>2271.26</v>
      </c>
      <c r="F128" s="280">
        <f>SUM(F116:F127)</f>
        <v>426.72</v>
      </c>
      <c r="G128" s="271"/>
      <c r="H128" s="280">
        <f>SUM(H116:H127)</f>
        <v>1096.52</v>
      </c>
    </row>
    <row r="129" spans="1:8" ht="12.75">
      <c r="A129" s="426" t="s">
        <v>551</v>
      </c>
      <c r="B129" s="427"/>
      <c r="C129" s="427"/>
      <c r="D129" s="427"/>
      <c r="E129" s="427"/>
      <c r="F129" s="427"/>
      <c r="G129" s="427"/>
      <c r="H129" s="428"/>
    </row>
    <row r="130" spans="1:8" ht="12.75">
      <c r="A130" s="233">
        <v>104</v>
      </c>
      <c r="B130" s="252" t="s">
        <v>9</v>
      </c>
      <c r="C130" s="252" t="s">
        <v>27</v>
      </c>
      <c r="D130" s="253">
        <v>1977</v>
      </c>
      <c r="E130" s="254">
        <v>1.41</v>
      </c>
      <c r="F130" s="254">
        <v>0</v>
      </c>
      <c r="G130" s="253">
        <v>1</v>
      </c>
      <c r="H130" s="255">
        <v>123.6</v>
      </c>
    </row>
    <row r="131" spans="1:8" ht="12.75">
      <c r="A131" s="233">
        <v>105</v>
      </c>
      <c r="B131" s="251" t="s">
        <v>302</v>
      </c>
      <c r="C131" s="252" t="s">
        <v>27</v>
      </c>
      <c r="D131" s="253">
        <v>1974</v>
      </c>
      <c r="E131" s="254">
        <v>958.32</v>
      </c>
      <c r="F131" s="254">
        <v>113.01</v>
      </c>
      <c r="G131" s="253">
        <v>1</v>
      </c>
      <c r="H131" s="272">
        <v>880.5</v>
      </c>
    </row>
    <row r="132" spans="1:8" ht="12.75">
      <c r="A132" s="233">
        <v>106</v>
      </c>
      <c r="B132" s="252" t="s">
        <v>2</v>
      </c>
      <c r="C132" s="252" t="s">
        <v>27</v>
      </c>
      <c r="D132" s="253">
        <v>1975</v>
      </c>
      <c r="E132" s="254">
        <v>873.89</v>
      </c>
      <c r="F132" s="254">
        <v>122.93</v>
      </c>
      <c r="G132" s="253">
        <v>1</v>
      </c>
      <c r="H132" s="272">
        <v>1000</v>
      </c>
    </row>
    <row r="133" spans="1:8" ht="12.75">
      <c r="A133" s="233">
        <v>107</v>
      </c>
      <c r="B133" s="251" t="s">
        <v>2</v>
      </c>
      <c r="C133" s="252" t="s">
        <v>27</v>
      </c>
      <c r="D133" s="253">
        <v>1969</v>
      </c>
      <c r="E133" s="254">
        <v>7850.96</v>
      </c>
      <c r="F133" s="254">
        <v>73.86</v>
      </c>
      <c r="G133" s="253">
        <v>1</v>
      </c>
      <c r="H133" s="272">
        <v>4808</v>
      </c>
    </row>
    <row r="134" spans="1:8" ht="12.75">
      <c r="A134" s="233">
        <v>108</v>
      </c>
      <c r="B134" s="251" t="s">
        <v>12</v>
      </c>
      <c r="C134" s="252" t="s">
        <v>27</v>
      </c>
      <c r="D134" s="253">
        <v>1964</v>
      </c>
      <c r="E134" s="254">
        <v>1.77</v>
      </c>
      <c r="F134" s="254">
        <v>0</v>
      </c>
      <c r="G134" s="253">
        <v>1</v>
      </c>
      <c r="H134" s="272">
        <v>50</v>
      </c>
    </row>
    <row r="135" spans="1:8" ht="12.75">
      <c r="A135" s="233">
        <v>109</v>
      </c>
      <c r="B135" s="251" t="s">
        <v>7</v>
      </c>
      <c r="C135" s="252" t="s">
        <v>27</v>
      </c>
      <c r="D135" s="253">
        <v>1975</v>
      </c>
      <c r="E135" s="254">
        <v>2.96</v>
      </c>
      <c r="F135" s="254">
        <v>0</v>
      </c>
      <c r="G135" s="253">
        <v>1</v>
      </c>
      <c r="H135" s="272">
        <v>11</v>
      </c>
    </row>
    <row r="136" spans="1:8" ht="24">
      <c r="A136" s="233">
        <v>110</v>
      </c>
      <c r="B136" s="251" t="s">
        <v>534</v>
      </c>
      <c r="C136" s="252" t="s">
        <v>27</v>
      </c>
      <c r="D136" s="253">
        <v>1976</v>
      </c>
      <c r="E136" s="254">
        <v>2.96</v>
      </c>
      <c r="F136" s="254">
        <v>0</v>
      </c>
      <c r="G136" s="253"/>
      <c r="H136" s="272"/>
    </row>
    <row r="137" spans="1:8" ht="12.75">
      <c r="A137" s="233">
        <v>111</v>
      </c>
      <c r="B137" s="251" t="s">
        <v>28</v>
      </c>
      <c r="C137" s="252" t="s">
        <v>27</v>
      </c>
      <c r="D137" s="253">
        <v>1969</v>
      </c>
      <c r="E137" s="254">
        <v>22.1</v>
      </c>
      <c r="F137" s="254">
        <v>0</v>
      </c>
      <c r="G137" s="253"/>
      <c r="H137" s="272"/>
    </row>
    <row r="138" spans="1:8" ht="12.75">
      <c r="A138" s="233">
        <v>112</v>
      </c>
      <c r="B138" s="251" t="s">
        <v>29</v>
      </c>
      <c r="C138" s="252" t="s">
        <v>27</v>
      </c>
      <c r="D138" s="253">
        <v>1969</v>
      </c>
      <c r="E138" s="254">
        <v>11.4</v>
      </c>
      <c r="F138" s="254">
        <v>0</v>
      </c>
      <c r="G138" s="253"/>
      <c r="H138" s="272"/>
    </row>
    <row r="139" spans="1:8" ht="24">
      <c r="A139" s="233">
        <v>113</v>
      </c>
      <c r="B139" s="251" t="s">
        <v>192</v>
      </c>
      <c r="C139" s="252" t="s">
        <v>510</v>
      </c>
      <c r="D139" s="253">
        <v>1986</v>
      </c>
      <c r="E139" s="254">
        <v>2217.66</v>
      </c>
      <c r="F139" s="254">
        <v>888.97</v>
      </c>
      <c r="G139" s="253">
        <v>2</v>
      </c>
      <c r="H139" s="272">
        <v>1118.7</v>
      </c>
    </row>
    <row r="140" spans="1:8" ht="12.75">
      <c r="A140" s="233">
        <v>114</v>
      </c>
      <c r="B140" s="251" t="s">
        <v>193</v>
      </c>
      <c r="C140" s="252" t="s">
        <v>42</v>
      </c>
      <c r="D140" s="253">
        <v>1986</v>
      </c>
      <c r="E140" s="254">
        <v>367.3</v>
      </c>
      <c r="F140" s="254">
        <v>147.23</v>
      </c>
      <c r="G140" s="253">
        <v>1</v>
      </c>
      <c r="H140" s="272">
        <v>16</v>
      </c>
    </row>
    <row r="141" spans="1:8" ht="12.75">
      <c r="A141" s="233">
        <v>115</v>
      </c>
      <c r="B141" s="251" t="s">
        <v>43</v>
      </c>
      <c r="C141" s="252" t="s">
        <v>42</v>
      </c>
      <c r="D141" s="253">
        <v>1986</v>
      </c>
      <c r="E141" s="254">
        <v>173.09</v>
      </c>
      <c r="F141" s="254">
        <v>0</v>
      </c>
      <c r="G141" s="253">
        <v>1</v>
      </c>
      <c r="H141" s="272">
        <v>40</v>
      </c>
    </row>
    <row r="142" spans="1:8" ht="12.75">
      <c r="A142" s="233">
        <v>116</v>
      </c>
      <c r="B142" s="251" t="s">
        <v>43</v>
      </c>
      <c r="C142" s="252" t="s">
        <v>42</v>
      </c>
      <c r="D142" s="253">
        <v>1986</v>
      </c>
      <c r="E142" s="254">
        <v>173.09</v>
      </c>
      <c r="F142" s="254">
        <v>69.38</v>
      </c>
      <c r="G142" s="253">
        <v>1</v>
      </c>
      <c r="H142" s="272">
        <v>40</v>
      </c>
    </row>
    <row r="143" spans="1:8" ht="12.75">
      <c r="A143" s="233">
        <v>117</v>
      </c>
      <c r="B143" s="251" t="s">
        <v>5</v>
      </c>
      <c r="C143" s="252" t="s">
        <v>42</v>
      </c>
      <c r="D143" s="253">
        <v>1986</v>
      </c>
      <c r="E143" s="254">
        <v>42.22</v>
      </c>
      <c r="F143" s="254">
        <v>0</v>
      </c>
      <c r="G143" s="253" t="s">
        <v>0</v>
      </c>
      <c r="H143" s="272"/>
    </row>
    <row r="144" spans="1:8" ht="12.75">
      <c r="A144" s="233"/>
      <c r="B144" s="278" t="s">
        <v>74</v>
      </c>
      <c r="C144" s="267"/>
      <c r="D144" s="221"/>
      <c r="E144" s="280">
        <f>SUM(E130:E143)</f>
        <v>12699.129999999997</v>
      </c>
      <c r="F144" s="280">
        <f>SUM(F130:F143)</f>
        <v>1415.38</v>
      </c>
      <c r="G144" s="221"/>
      <c r="H144" s="280">
        <f>SUM(H130:H143)</f>
        <v>8087.8</v>
      </c>
    </row>
    <row r="145" spans="1:8" ht="12.75">
      <c r="A145" s="435" t="s">
        <v>672</v>
      </c>
      <c r="B145" s="436"/>
      <c r="C145" s="436"/>
      <c r="D145" s="436"/>
      <c r="E145" s="436"/>
      <c r="F145" s="436"/>
      <c r="G145" s="436"/>
      <c r="H145" s="437"/>
    </row>
    <row r="146" spans="1:8" ht="12.75">
      <c r="A146" s="426" t="s">
        <v>554</v>
      </c>
      <c r="B146" s="427"/>
      <c r="C146" s="427"/>
      <c r="D146" s="427"/>
      <c r="E146" s="427"/>
      <c r="F146" s="427"/>
      <c r="G146" s="427"/>
      <c r="H146" s="428"/>
    </row>
    <row r="147" spans="1:8" ht="12.75">
      <c r="A147" s="233">
        <v>118</v>
      </c>
      <c r="B147" s="251" t="s">
        <v>191</v>
      </c>
      <c r="C147" s="252" t="s">
        <v>34</v>
      </c>
      <c r="D147" s="253">
        <v>1963</v>
      </c>
      <c r="E147" s="254">
        <v>2.54</v>
      </c>
      <c r="F147" s="254">
        <v>0</v>
      </c>
      <c r="G147" s="253">
        <v>1</v>
      </c>
      <c r="H147" s="272">
        <v>101</v>
      </c>
    </row>
    <row r="148" spans="1:8" ht="12.75">
      <c r="A148" s="233">
        <v>119</v>
      </c>
      <c r="B148" s="251" t="s">
        <v>36</v>
      </c>
      <c r="C148" s="252" t="s">
        <v>34</v>
      </c>
      <c r="D148" s="253">
        <v>1999</v>
      </c>
      <c r="E148" s="254">
        <v>47.57</v>
      </c>
      <c r="F148" s="254">
        <v>34.08</v>
      </c>
      <c r="G148" s="253">
        <v>1</v>
      </c>
      <c r="H148" s="272">
        <v>101</v>
      </c>
    </row>
    <row r="149" spans="1:8" ht="12.75">
      <c r="A149" s="233">
        <f>SUM(A148+1)</f>
        <v>120</v>
      </c>
      <c r="B149" s="251" t="s">
        <v>2</v>
      </c>
      <c r="C149" s="252" t="s">
        <v>34</v>
      </c>
      <c r="D149" s="253">
        <v>1997</v>
      </c>
      <c r="E149" s="254">
        <v>14815.75</v>
      </c>
      <c r="F149" s="254">
        <v>9811.18</v>
      </c>
      <c r="G149" s="253">
        <v>2</v>
      </c>
      <c r="H149" s="272">
        <v>976</v>
      </c>
    </row>
    <row r="150" spans="1:8" ht="12.75">
      <c r="A150" s="233">
        <f>SUM(A149+1)</f>
        <v>121</v>
      </c>
      <c r="B150" s="251" t="s">
        <v>7</v>
      </c>
      <c r="C150" s="252" t="s">
        <v>34</v>
      </c>
      <c r="D150" s="253">
        <v>1978</v>
      </c>
      <c r="E150" s="254">
        <v>41.71</v>
      </c>
      <c r="F150" s="254">
        <v>8.7</v>
      </c>
      <c r="G150" s="253">
        <v>1</v>
      </c>
      <c r="H150" s="272">
        <v>12</v>
      </c>
    </row>
    <row r="151" spans="1:8" ht="36">
      <c r="A151" s="233">
        <v>122</v>
      </c>
      <c r="B151" s="251" t="s">
        <v>209</v>
      </c>
      <c r="C151" s="252" t="s">
        <v>34</v>
      </c>
      <c r="D151" s="253">
        <v>1997</v>
      </c>
      <c r="E151" s="254">
        <v>108.69</v>
      </c>
      <c r="F151" s="254">
        <v>68.61</v>
      </c>
      <c r="G151" s="253"/>
      <c r="H151" s="272"/>
    </row>
    <row r="152" spans="1:8" ht="12.75">
      <c r="A152" s="233">
        <v>123</v>
      </c>
      <c r="B152" s="251" t="s">
        <v>201</v>
      </c>
      <c r="C152" s="252" t="s">
        <v>34</v>
      </c>
      <c r="D152" s="253">
        <v>1997</v>
      </c>
      <c r="E152" s="254">
        <v>35.65</v>
      </c>
      <c r="F152" s="254">
        <v>22.51</v>
      </c>
      <c r="G152" s="253">
        <v>1</v>
      </c>
      <c r="H152" s="272">
        <v>43</v>
      </c>
    </row>
    <row r="153" spans="1:8" ht="12.75">
      <c r="A153" s="233">
        <v>124</v>
      </c>
      <c r="B153" s="251" t="s">
        <v>150</v>
      </c>
      <c r="C153" s="252" t="s">
        <v>34</v>
      </c>
      <c r="D153" s="253">
        <v>1997</v>
      </c>
      <c r="E153" s="254">
        <v>341.05</v>
      </c>
      <c r="F153" s="254">
        <v>215.3</v>
      </c>
      <c r="G153" s="253">
        <v>1</v>
      </c>
      <c r="H153" s="272">
        <v>24</v>
      </c>
    </row>
    <row r="154" spans="1:8" ht="48">
      <c r="A154" s="233">
        <v>125</v>
      </c>
      <c r="B154" s="251" t="s">
        <v>211</v>
      </c>
      <c r="C154" s="252" t="s">
        <v>34</v>
      </c>
      <c r="D154" s="253">
        <v>1997</v>
      </c>
      <c r="E154" s="254">
        <v>162.84</v>
      </c>
      <c r="F154" s="254">
        <v>99.18</v>
      </c>
      <c r="G154" s="253"/>
      <c r="H154" s="272"/>
    </row>
    <row r="155" spans="1:8" ht="12.75">
      <c r="A155" s="233">
        <v>126</v>
      </c>
      <c r="B155" s="251" t="s">
        <v>210</v>
      </c>
      <c r="C155" s="252" t="s">
        <v>34</v>
      </c>
      <c r="D155" s="253">
        <v>1997</v>
      </c>
      <c r="E155" s="254">
        <v>99.4</v>
      </c>
      <c r="F155" s="254">
        <v>62.75</v>
      </c>
      <c r="G155" s="253"/>
      <c r="H155" s="272"/>
    </row>
    <row r="156" spans="1:8" ht="36">
      <c r="A156" s="233">
        <v>127</v>
      </c>
      <c r="B156" s="251" t="s">
        <v>212</v>
      </c>
      <c r="C156" s="252" t="s">
        <v>34</v>
      </c>
      <c r="D156" s="253">
        <v>1997</v>
      </c>
      <c r="E156" s="254">
        <v>70.8</v>
      </c>
      <c r="F156" s="254">
        <v>44.69</v>
      </c>
      <c r="G156" s="253"/>
      <c r="H156" s="272"/>
    </row>
    <row r="157" spans="1:8" ht="24">
      <c r="A157" s="233">
        <v>128</v>
      </c>
      <c r="B157" s="251" t="s">
        <v>213</v>
      </c>
      <c r="C157" s="252" t="s">
        <v>34</v>
      </c>
      <c r="D157" s="253">
        <v>1997</v>
      </c>
      <c r="E157" s="254">
        <v>77.25</v>
      </c>
      <c r="F157" s="254">
        <v>48.77</v>
      </c>
      <c r="G157" s="253"/>
      <c r="H157" s="272"/>
    </row>
    <row r="158" spans="1:8" ht="24">
      <c r="A158" s="233">
        <v>129</v>
      </c>
      <c r="B158" s="251" t="s">
        <v>214</v>
      </c>
      <c r="C158" s="252" t="s">
        <v>34</v>
      </c>
      <c r="D158" s="253">
        <v>1997</v>
      </c>
      <c r="E158" s="254">
        <v>42.67</v>
      </c>
      <c r="F158" s="254">
        <v>26.94</v>
      </c>
      <c r="G158" s="253"/>
      <c r="H158" s="272"/>
    </row>
    <row r="159" spans="1:8" ht="12.75">
      <c r="A159" s="233">
        <v>130</v>
      </c>
      <c r="B159" s="251" t="s">
        <v>7</v>
      </c>
      <c r="C159" s="252" t="s">
        <v>34</v>
      </c>
      <c r="D159" s="253">
        <v>1997</v>
      </c>
      <c r="E159" s="254">
        <v>41.28</v>
      </c>
      <c r="F159" s="254">
        <v>26.06</v>
      </c>
      <c r="G159" s="253"/>
      <c r="H159" s="272">
        <v>4</v>
      </c>
    </row>
    <row r="160" spans="1:8" ht="12.75">
      <c r="A160" s="233">
        <v>131</v>
      </c>
      <c r="B160" s="251" t="s">
        <v>1</v>
      </c>
      <c r="C160" s="252" t="s">
        <v>35</v>
      </c>
      <c r="D160" s="253">
        <v>1963</v>
      </c>
      <c r="E160" s="254">
        <v>0.66</v>
      </c>
      <c r="F160" s="254">
        <v>0</v>
      </c>
      <c r="G160" s="253">
        <v>1</v>
      </c>
      <c r="H160" s="272">
        <v>25</v>
      </c>
    </row>
    <row r="161" spans="1:8" ht="12.75">
      <c r="A161" s="233"/>
      <c r="B161" s="278" t="s">
        <v>74</v>
      </c>
      <c r="C161" s="279"/>
      <c r="D161" s="271"/>
      <c r="E161" s="280">
        <f>SUM(E147:E160)</f>
        <v>15887.859999999999</v>
      </c>
      <c r="F161" s="280">
        <f>SUM(F147:F160)</f>
        <v>10468.770000000002</v>
      </c>
      <c r="G161" s="271"/>
      <c r="H161" s="280">
        <f>SUM(H147:H160)</f>
        <v>1286</v>
      </c>
    </row>
    <row r="162" spans="1:8" ht="12.75">
      <c r="A162" s="426" t="s">
        <v>555</v>
      </c>
      <c r="B162" s="427"/>
      <c r="C162" s="427"/>
      <c r="D162" s="427"/>
      <c r="E162" s="427"/>
      <c r="F162" s="427"/>
      <c r="G162" s="427"/>
      <c r="H162" s="428"/>
    </row>
    <row r="163" spans="1:8" ht="36">
      <c r="A163" s="233">
        <v>132</v>
      </c>
      <c r="B163" s="251" t="s">
        <v>565</v>
      </c>
      <c r="C163" s="252" t="s">
        <v>37</v>
      </c>
      <c r="D163" s="253">
        <v>1968</v>
      </c>
      <c r="E163" s="254">
        <v>274.41</v>
      </c>
      <c r="F163" s="254">
        <v>0</v>
      </c>
      <c r="G163" s="253">
        <v>1</v>
      </c>
      <c r="H163" s="272">
        <v>240</v>
      </c>
    </row>
    <row r="164" spans="1:8" ht="24">
      <c r="A164" s="233">
        <v>133</v>
      </c>
      <c r="B164" s="251" t="s">
        <v>564</v>
      </c>
      <c r="C164" s="252" t="s">
        <v>37</v>
      </c>
      <c r="D164" s="253">
        <v>1968</v>
      </c>
      <c r="E164" s="254">
        <v>706.51</v>
      </c>
      <c r="F164" s="254">
        <v>0</v>
      </c>
      <c r="G164" s="253">
        <v>1</v>
      </c>
      <c r="H164" s="272">
        <v>317.9</v>
      </c>
    </row>
    <row r="165" spans="1:8" ht="12.75">
      <c r="A165" s="233">
        <v>134</v>
      </c>
      <c r="B165" s="251" t="s">
        <v>38</v>
      </c>
      <c r="C165" s="252" t="s">
        <v>37</v>
      </c>
      <c r="D165" s="253">
        <v>1969</v>
      </c>
      <c r="E165" s="254">
        <v>54.14</v>
      </c>
      <c r="F165" s="254">
        <v>0</v>
      </c>
      <c r="G165" s="253">
        <v>1</v>
      </c>
      <c r="H165" s="272">
        <v>18</v>
      </c>
    </row>
    <row r="166" spans="1:8" ht="12.75">
      <c r="A166" s="233">
        <v>135</v>
      </c>
      <c r="B166" s="251" t="s">
        <v>302</v>
      </c>
      <c r="C166" s="252" t="s">
        <v>37</v>
      </c>
      <c r="D166" s="253">
        <v>1988</v>
      </c>
      <c r="E166" s="254">
        <v>646.52</v>
      </c>
      <c r="F166" s="254">
        <v>289.38</v>
      </c>
      <c r="G166" s="253">
        <v>1</v>
      </c>
      <c r="H166" s="272">
        <v>635</v>
      </c>
    </row>
    <row r="167" spans="1:8" ht="12.75">
      <c r="A167" s="233">
        <v>136</v>
      </c>
      <c r="B167" s="251" t="s">
        <v>39</v>
      </c>
      <c r="C167" s="252" t="s">
        <v>37</v>
      </c>
      <c r="D167" s="253">
        <v>1992</v>
      </c>
      <c r="E167" s="254">
        <v>160.42</v>
      </c>
      <c r="F167" s="254">
        <v>87.42</v>
      </c>
      <c r="G167" s="253">
        <v>1</v>
      </c>
      <c r="H167" s="272">
        <v>100</v>
      </c>
    </row>
    <row r="168" spans="1:8" ht="12.75">
      <c r="A168" s="233">
        <v>137</v>
      </c>
      <c r="B168" s="251" t="s">
        <v>23</v>
      </c>
      <c r="C168" s="252" t="s">
        <v>37</v>
      </c>
      <c r="D168" s="253">
        <v>1975</v>
      </c>
      <c r="E168" s="254">
        <v>47.18</v>
      </c>
      <c r="F168" s="254">
        <v>0</v>
      </c>
      <c r="G168" s="253"/>
      <c r="H168" s="255" t="s">
        <v>0</v>
      </c>
    </row>
    <row r="169" spans="1:8" ht="12.75">
      <c r="A169" s="233">
        <v>138</v>
      </c>
      <c r="B169" s="251" t="s">
        <v>23</v>
      </c>
      <c r="C169" s="252" t="s">
        <v>37</v>
      </c>
      <c r="D169" s="253">
        <v>1975</v>
      </c>
      <c r="E169" s="254">
        <v>5.08</v>
      </c>
      <c r="F169" s="254">
        <v>0</v>
      </c>
      <c r="G169" s="277"/>
      <c r="H169" s="272"/>
    </row>
    <row r="170" spans="1:8" ht="12.75">
      <c r="A170" s="233">
        <v>139</v>
      </c>
      <c r="B170" s="251" t="s">
        <v>33</v>
      </c>
      <c r="C170" s="252" t="s">
        <v>37</v>
      </c>
      <c r="D170" s="253">
        <v>1993</v>
      </c>
      <c r="E170" s="254">
        <v>2.54</v>
      </c>
      <c r="F170" s="254">
        <v>0</v>
      </c>
      <c r="G170" s="277"/>
      <c r="H170" s="272"/>
    </row>
    <row r="171" spans="1:8" ht="12.75">
      <c r="A171" s="233">
        <v>140</v>
      </c>
      <c r="B171" s="251" t="s">
        <v>33</v>
      </c>
      <c r="C171" s="252" t="s">
        <v>37</v>
      </c>
      <c r="D171" s="253">
        <v>1993</v>
      </c>
      <c r="E171" s="254">
        <v>2.54</v>
      </c>
      <c r="F171" s="254">
        <v>0</v>
      </c>
      <c r="G171" s="277"/>
      <c r="H171" s="272"/>
    </row>
    <row r="172" spans="1:8" ht="12.75">
      <c r="A172" s="233">
        <v>141</v>
      </c>
      <c r="B172" s="251" t="s">
        <v>559</v>
      </c>
      <c r="C172" s="252" t="s">
        <v>122</v>
      </c>
      <c r="D172" s="253">
        <v>2007</v>
      </c>
      <c r="E172" s="254">
        <v>91.35</v>
      </c>
      <c r="F172" s="254">
        <v>84.65</v>
      </c>
      <c r="G172" s="277">
        <v>1</v>
      </c>
      <c r="H172" s="272">
        <v>18</v>
      </c>
    </row>
    <row r="173" spans="1:8" ht="12.75">
      <c r="A173" s="233">
        <v>142</v>
      </c>
      <c r="B173" s="278" t="s">
        <v>74</v>
      </c>
      <c r="C173" s="279"/>
      <c r="D173" s="271"/>
      <c r="E173" s="280">
        <f>SUM(E163:E172)</f>
        <v>1990.69</v>
      </c>
      <c r="F173" s="280">
        <f>SUM(F163:F172)</f>
        <v>461.45000000000005</v>
      </c>
      <c r="G173" s="271"/>
      <c r="H173" s="280">
        <f>SUM(H163:H172)</f>
        <v>1328.9</v>
      </c>
    </row>
    <row r="174" spans="1:8" ht="12.75">
      <c r="A174" s="233"/>
      <c r="B174" s="438" t="s">
        <v>556</v>
      </c>
      <c r="C174" s="438"/>
      <c r="D174" s="438"/>
      <c r="E174" s="438"/>
      <c r="F174" s="438"/>
      <c r="G174" s="438"/>
      <c r="H174" s="438"/>
    </row>
    <row r="175" spans="1:8" ht="12.75">
      <c r="A175" s="426" t="s">
        <v>376</v>
      </c>
      <c r="B175" s="427"/>
      <c r="C175" s="427"/>
      <c r="D175" s="427"/>
      <c r="E175" s="427"/>
      <c r="F175" s="427"/>
      <c r="G175" s="427"/>
      <c r="H175" s="428"/>
    </row>
    <row r="176" spans="1:8" ht="24">
      <c r="A176" s="233">
        <f>SUM(A172+1)</f>
        <v>142</v>
      </c>
      <c r="B176" s="251" t="s">
        <v>434</v>
      </c>
      <c r="C176" s="252" t="s">
        <v>26</v>
      </c>
      <c r="D176" s="253">
        <v>1983</v>
      </c>
      <c r="E176" s="254">
        <v>17764.92</v>
      </c>
      <c r="F176" s="254">
        <v>5809.69</v>
      </c>
      <c r="G176" s="253">
        <v>2</v>
      </c>
      <c r="H176" s="272">
        <v>1270</v>
      </c>
    </row>
    <row r="177" spans="1:8" ht="12.75">
      <c r="A177" s="233">
        <f>SUM(A176+1)</f>
        <v>143</v>
      </c>
      <c r="B177" s="238" t="s">
        <v>16</v>
      </c>
      <c r="C177" s="239" t="s">
        <v>26</v>
      </c>
      <c r="D177" s="240">
        <v>2000</v>
      </c>
      <c r="E177" s="241">
        <v>23.27</v>
      </c>
      <c r="F177" s="241">
        <v>14.42</v>
      </c>
      <c r="G177" s="240"/>
      <c r="H177" s="233"/>
    </row>
    <row r="178" spans="1:8" ht="12.75">
      <c r="A178" s="233">
        <f>SUM(A177+1)</f>
        <v>144</v>
      </c>
      <c r="B178" s="238" t="s">
        <v>73</v>
      </c>
      <c r="C178" s="239" t="s">
        <v>26</v>
      </c>
      <c r="D178" s="240">
        <v>2001</v>
      </c>
      <c r="E178" s="241">
        <v>33.1</v>
      </c>
      <c r="F178" s="241">
        <v>25.34</v>
      </c>
      <c r="G178" s="240">
        <v>1</v>
      </c>
      <c r="H178" s="233">
        <v>12</v>
      </c>
    </row>
    <row r="179" spans="1:8" ht="12.75">
      <c r="A179" s="233">
        <f>SUM(A178+1)</f>
        <v>145</v>
      </c>
      <c r="B179" s="238" t="s">
        <v>150</v>
      </c>
      <c r="C179" s="239" t="s">
        <v>124</v>
      </c>
      <c r="D179" s="240">
        <v>2007</v>
      </c>
      <c r="E179" s="241">
        <v>43.32</v>
      </c>
      <c r="F179" s="241">
        <v>40.15</v>
      </c>
      <c r="G179" s="240">
        <v>1</v>
      </c>
      <c r="H179" s="233">
        <v>24</v>
      </c>
    </row>
    <row r="180" spans="1:8" ht="12.75">
      <c r="A180" s="233"/>
      <c r="B180" s="278" t="s">
        <v>74</v>
      </c>
      <c r="C180" s="279"/>
      <c r="D180" s="271"/>
      <c r="E180" s="280">
        <f>SUM(E176:E179)</f>
        <v>17864.609999999997</v>
      </c>
      <c r="F180" s="280">
        <f>SUM(F176:F179)</f>
        <v>5889.599999999999</v>
      </c>
      <c r="G180" s="271"/>
      <c r="H180" s="280">
        <f>SUM(H176:H179)</f>
        <v>1306</v>
      </c>
    </row>
    <row r="181" spans="1:8" ht="12.75">
      <c r="A181" s="426" t="s">
        <v>377</v>
      </c>
      <c r="B181" s="427"/>
      <c r="C181" s="427"/>
      <c r="D181" s="427"/>
      <c r="E181" s="427"/>
      <c r="F181" s="427"/>
      <c r="G181" s="427"/>
      <c r="H181" s="428"/>
    </row>
    <row r="182" spans="1:8" ht="24">
      <c r="A182" s="233">
        <f>SUM(A179+1)</f>
        <v>146</v>
      </c>
      <c r="B182" s="251" t="s">
        <v>434</v>
      </c>
      <c r="C182" s="252" t="s">
        <v>26</v>
      </c>
      <c r="D182" s="253">
        <v>1978</v>
      </c>
      <c r="E182" s="254">
        <v>8342.08</v>
      </c>
      <c r="F182" s="254">
        <v>1753.14</v>
      </c>
      <c r="G182" s="253">
        <v>2</v>
      </c>
      <c r="H182" s="272">
        <v>723.4</v>
      </c>
    </row>
    <row r="183" spans="1:8" ht="12.75">
      <c r="A183" s="233">
        <f>SUM(A182+1)</f>
        <v>147</v>
      </c>
      <c r="B183" s="251" t="s">
        <v>41</v>
      </c>
      <c r="C183" s="252" t="s">
        <v>26</v>
      </c>
      <c r="D183" s="253">
        <v>1991</v>
      </c>
      <c r="E183" s="254">
        <v>151.98</v>
      </c>
      <c r="F183" s="254">
        <v>58.76</v>
      </c>
      <c r="G183" s="253"/>
      <c r="H183" s="272" t="s">
        <v>0</v>
      </c>
    </row>
    <row r="184" spans="1:8" ht="12.75">
      <c r="A184" s="463" t="s">
        <v>671</v>
      </c>
      <c r="B184" s="464"/>
      <c r="C184" s="464"/>
      <c r="D184" s="464"/>
      <c r="E184" s="464"/>
      <c r="F184" s="464"/>
      <c r="G184" s="464"/>
      <c r="H184" s="465"/>
    </row>
    <row r="185" spans="1:8" ht="12.75">
      <c r="A185" s="466" t="s">
        <v>676</v>
      </c>
      <c r="B185" s="467"/>
      <c r="C185" s="467"/>
      <c r="D185" s="467"/>
      <c r="E185" s="467"/>
      <c r="F185" s="467"/>
      <c r="G185" s="467"/>
      <c r="H185" s="468"/>
    </row>
    <row r="186" spans="1:8" ht="25.5">
      <c r="A186" s="469">
        <v>148</v>
      </c>
      <c r="B186" s="470" t="s">
        <v>557</v>
      </c>
      <c r="C186" s="471"/>
      <c r="D186" s="472">
        <v>1992</v>
      </c>
      <c r="E186" s="473"/>
      <c r="F186" s="473"/>
      <c r="G186" s="472"/>
      <c r="H186" s="474"/>
    </row>
    <row r="187" spans="1:8" ht="12.75">
      <c r="A187" s="469"/>
      <c r="B187" s="470" t="s">
        <v>74</v>
      </c>
      <c r="C187" s="471"/>
      <c r="D187" s="472"/>
      <c r="E187" s="473"/>
      <c r="F187" s="473"/>
      <c r="G187" s="472"/>
      <c r="H187" s="474"/>
    </row>
    <row r="188" spans="1:8" ht="12.75">
      <c r="A188" s="423" t="s">
        <v>677</v>
      </c>
      <c r="B188" s="424"/>
      <c r="C188" s="424"/>
      <c r="D188" s="424"/>
      <c r="E188" s="424"/>
      <c r="F188" s="424"/>
      <c r="G188" s="424"/>
      <c r="H188" s="425"/>
    </row>
    <row r="189" spans="1:8" ht="25.5">
      <c r="A189" s="475">
        <v>149</v>
      </c>
      <c r="B189" s="471" t="s">
        <v>557</v>
      </c>
      <c r="C189" s="471" t="s">
        <v>435</v>
      </c>
      <c r="D189" s="472">
        <v>1992</v>
      </c>
      <c r="E189" s="473"/>
      <c r="F189" s="473"/>
      <c r="G189" s="472"/>
      <c r="H189" s="475"/>
    </row>
    <row r="190" spans="1:8" ht="12.75">
      <c r="A190" s="466" t="s">
        <v>678</v>
      </c>
      <c r="B190" s="467"/>
      <c r="C190" s="467"/>
      <c r="D190" s="467"/>
      <c r="E190" s="467"/>
      <c r="F190" s="467"/>
      <c r="G190" s="467"/>
      <c r="H190" s="468"/>
    </row>
    <row r="191" spans="1:8" ht="25.5">
      <c r="A191" s="469">
        <v>150</v>
      </c>
      <c r="B191" s="470" t="s">
        <v>557</v>
      </c>
      <c r="C191" s="471" t="s">
        <v>435</v>
      </c>
      <c r="D191" s="472">
        <v>1992</v>
      </c>
      <c r="E191" s="473"/>
      <c r="F191" s="473"/>
      <c r="G191" s="472"/>
      <c r="H191" s="474"/>
    </row>
    <row r="192" spans="1:8" ht="12.75">
      <c r="A192" s="476" t="s">
        <v>573</v>
      </c>
      <c r="B192" s="477"/>
      <c r="C192" s="477"/>
      <c r="D192" s="477"/>
      <c r="E192" s="477"/>
      <c r="F192" s="477"/>
      <c r="G192" s="477"/>
      <c r="H192" s="478"/>
    </row>
    <row r="193" spans="1:8" ht="38.25">
      <c r="A193" s="479">
        <v>151</v>
      </c>
      <c r="B193" s="480" t="s">
        <v>562</v>
      </c>
      <c r="C193" s="481" t="s">
        <v>379</v>
      </c>
      <c r="D193" s="482">
        <v>1988</v>
      </c>
      <c r="E193" s="483">
        <v>2.53</v>
      </c>
      <c r="F193" s="483">
        <v>0</v>
      </c>
      <c r="G193" s="482">
        <v>1</v>
      </c>
      <c r="H193" s="484">
        <v>139</v>
      </c>
    </row>
    <row r="194" spans="1:8" ht="38.25">
      <c r="A194" s="475">
        <v>152</v>
      </c>
      <c r="B194" s="471" t="s">
        <v>572</v>
      </c>
      <c r="C194" s="471" t="s">
        <v>378</v>
      </c>
      <c r="D194" s="472">
        <v>1930</v>
      </c>
      <c r="E194" s="473">
        <v>16.51</v>
      </c>
      <c r="F194" s="473">
        <v>0</v>
      </c>
      <c r="G194" s="472">
        <v>2</v>
      </c>
      <c r="H194" s="475">
        <v>468.3</v>
      </c>
    </row>
    <row r="195" spans="1:8" ht="12.75">
      <c r="A195" s="469"/>
      <c r="B195" s="462" t="s">
        <v>74</v>
      </c>
      <c r="C195" s="471"/>
      <c r="D195" s="472"/>
      <c r="E195" s="457">
        <f>SUM(E192:E194)</f>
        <v>19.040000000000003</v>
      </c>
      <c r="F195" s="457">
        <f>SUM(F192:F194)</f>
        <v>0</v>
      </c>
      <c r="G195" s="485"/>
      <c r="H195" s="457">
        <f>SUM(H192:H194)</f>
        <v>607.3</v>
      </c>
    </row>
    <row r="196" spans="1:8" ht="12.75">
      <c r="A196" s="420" t="s">
        <v>679</v>
      </c>
      <c r="B196" s="421"/>
      <c r="C196" s="421"/>
      <c r="D196" s="421"/>
      <c r="E196" s="421"/>
      <c r="F196" s="421"/>
      <c r="G196" s="421"/>
      <c r="H196" s="422"/>
    </row>
    <row r="197" spans="1:8" ht="25.5">
      <c r="A197" s="469">
        <v>153</v>
      </c>
      <c r="B197" s="470" t="s">
        <v>557</v>
      </c>
      <c r="C197" s="471" t="s">
        <v>26</v>
      </c>
      <c r="D197" s="472">
        <v>1971</v>
      </c>
      <c r="E197" s="473"/>
      <c r="F197" s="473"/>
      <c r="G197" s="472"/>
      <c r="H197" s="474"/>
    </row>
    <row r="198" spans="1:8" ht="12.75">
      <c r="A198" s="469"/>
      <c r="B198" s="462" t="s">
        <v>74</v>
      </c>
      <c r="C198" s="471"/>
      <c r="D198" s="472"/>
      <c r="E198" s="473"/>
      <c r="F198" s="473"/>
      <c r="G198" s="472"/>
      <c r="H198" s="474"/>
    </row>
    <row r="199" spans="1:8" ht="12.75">
      <c r="A199" s="274"/>
      <c r="B199" s="274"/>
      <c r="C199" s="274"/>
      <c r="D199" s="274"/>
      <c r="E199" s="274"/>
      <c r="F199" s="274"/>
      <c r="G199" s="274"/>
      <c r="H199" s="274"/>
    </row>
    <row r="200" spans="1:8" ht="12.75">
      <c r="A200" s="274"/>
      <c r="B200" s="274"/>
      <c r="C200" s="274"/>
      <c r="D200" s="274"/>
      <c r="E200" s="274"/>
      <c r="F200" s="274"/>
      <c r="G200" s="274"/>
      <c r="H200" s="274"/>
    </row>
    <row r="201" spans="1:8" ht="12.75">
      <c r="A201" s="274"/>
      <c r="B201" s="274"/>
      <c r="C201" s="274"/>
      <c r="D201" s="274"/>
      <c r="E201" s="274"/>
      <c r="F201" s="274"/>
      <c r="G201" s="274"/>
      <c r="H201" s="274"/>
    </row>
  </sheetData>
  <sheetProtection/>
  <mergeCells count="25">
    <mergeCell ref="A184:H184"/>
    <mergeCell ref="A185:H185"/>
    <mergeCell ref="A188:H188"/>
    <mergeCell ref="A190:H190"/>
    <mergeCell ref="A192:H192"/>
    <mergeCell ref="A196:H196"/>
    <mergeCell ref="A5:H5"/>
    <mergeCell ref="A6:H6"/>
    <mergeCell ref="A7:H7"/>
    <mergeCell ref="A24:H24"/>
    <mergeCell ref="A45:H45"/>
    <mergeCell ref="A52:H52"/>
    <mergeCell ref="A67:H67"/>
    <mergeCell ref="A85:H85"/>
    <mergeCell ref="A86:H86"/>
    <mergeCell ref="A96:H96"/>
    <mergeCell ref="A103:H103"/>
    <mergeCell ref="A115:H115"/>
    <mergeCell ref="A181:H181"/>
    <mergeCell ref="A129:H129"/>
    <mergeCell ref="A145:H145"/>
    <mergeCell ref="A146:H146"/>
    <mergeCell ref="A162:H162"/>
    <mergeCell ref="B174:H174"/>
    <mergeCell ref="A175:H1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83"/>
  <sheetViews>
    <sheetView zoomScalePageLayoutView="0" workbookViewId="0" topLeftCell="A67">
      <selection activeCell="O76" sqref="O76"/>
    </sheetView>
  </sheetViews>
  <sheetFormatPr defaultColWidth="9.00390625" defaultRowHeight="12.75"/>
  <cols>
    <col min="1" max="1" width="4.875" style="0" customWidth="1"/>
    <col min="2" max="2" width="17.125" style="0" customWidth="1"/>
    <col min="3" max="3" width="20.25390625" style="0" customWidth="1"/>
    <col min="4" max="4" width="6.75390625" style="0" customWidth="1"/>
    <col min="5" max="5" width="7.25390625" style="0" customWidth="1"/>
    <col min="6" max="6" width="9.375" style="0" customWidth="1"/>
    <col min="7" max="7" width="4.875" style="0" customWidth="1"/>
    <col min="8" max="8" width="10.875" style="0" customWidth="1"/>
  </cols>
  <sheetData>
    <row r="5" spans="1:8" ht="15.75">
      <c r="A5" s="400" t="s">
        <v>375</v>
      </c>
      <c r="B5" s="401"/>
      <c r="C5" s="401"/>
      <c r="D5" s="401"/>
      <c r="E5" s="401"/>
      <c r="F5" s="401"/>
      <c r="G5" s="401"/>
      <c r="H5" s="402"/>
    </row>
    <row r="6" spans="1:8" ht="78.75">
      <c r="A6" s="259" t="s">
        <v>49</v>
      </c>
      <c r="B6" s="260" t="s">
        <v>50</v>
      </c>
      <c r="C6" s="260" t="s">
        <v>51</v>
      </c>
      <c r="D6" s="261" t="s">
        <v>52</v>
      </c>
      <c r="E6" s="262" t="s">
        <v>432</v>
      </c>
      <c r="F6" s="262" t="s">
        <v>433</v>
      </c>
      <c r="G6" s="261" t="s">
        <v>53</v>
      </c>
      <c r="H6" s="260" t="s">
        <v>317</v>
      </c>
    </row>
    <row r="7" spans="1:8" ht="36">
      <c r="A7" s="233">
        <v>1</v>
      </c>
      <c r="B7" s="238" t="s">
        <v>349</v>
      </c>
      <c r="C7" s="230" t="s">
        <v>382</v>
      </c>
      <c r="D7" s="240">
        <v>1964</v>
      </c>
      <c r="E7" s="241">
        <v>139.31</v>
      </c>
      <c r="F7" s="241">
        <v>0</v>
      </c>
      <c r="G7" s="240">
        <v>1</v>
      </c>
      <c r="H7" s="242">
        <v>62.6</v>
      </c>
    </row>
    <row r="8" spans="1:8" ht="36">
      <c r="A8" s="233">
        <v>2</v>
      </c>
      <c r="B8" s="229" t="s">
        <v>431</v>
      </c>
      <c r="C8" s="230" t="s">
        <v>383</v>
      </c>
      <c r="D8" s="240">
        <v>1966</v>
      </c>
      <c r="E8" s="241">
        <v>164.65</v>
      </c>
      <c r="F8" s="241">
        <v>0</v>
      </c>
      <c r="G8" s="240">
        <v>1</v>
      </c>
      <c r="H8" s="242">
        <v>51</v>
      </c>
    </row>
    <row r="9" spans="1:8" ht="36">
      <c r="A9" s="233">
        <v>3</v>
      </c>
      <c r="B9" s="229" t="s">
        <v>431</v>
      </c>
      <c r="C9" s="230" t="s">
        <v>384</v>
      </c>
      <c r="D9" s="240">
        <v>1977</v>
      </c>
      <c r="E9" s="241">
        <v>71.76</v>
      </c>
      <c r="F9" s="241">
        <v>0</v>
      </c>
      <c r="G9" s="240">
        <v>1</v>
      </c>
      <c r="H9" s="242">
        <v>54</v>
      </c>
    </row>
    <row r="10" spans="1:8" ht="46.5" customHeight="1">
      <c r="A10" s="233">
        <v>4</v>
      </c>
      <c r="B10" s="229" t="s">
        <v>349</v>
      </c>
      <c r="C10" s="230" t="s">
        <v>385</v>
      </c>
      <c r="D10" s="240">
        <v>1964</v>
      </c>
      <c r="E10" s="241">
        <v>64.83</v>
      </c>
      <c r="F10" s="241">
        <v>0</v>
      </c>
      <c r="G10" s="240">
        <v>1</v>
      </c>
      <c r="H10" s="242">
        <v>69.5</v>
      </c>
    </row>
    <row r="11" spans="1:8" ht="46.5" customHeight="1">
      <c r="A11" s="233">
        <v>5</v>
      </c>
      <c r="B11" s="229" t="s">
        <v>431</v>
      </c>
      <c r="C11" s="230" t="s">
        <v>410</v>
      </c>
      <c r="D11" s="240">
        <v>1982</v>
      </c>
      <c r="E11" s="241">
        <v>274.41</v>
      </c>
      <c r="F11" s="241">
        <v>0</v>
      </c>
      <c r="G11" s="240">
        <v>1</v>
      </c>
      <c r="H11" s="242">
        <v>60.6</v>
      </c>
    </row>
    <row r="12" spans="1:8" ht="38.25" customHeight="1">
      <c r="A12" s="233">
        <v>6</v>
      </c>
      <c r="B12" s="229" t="s">
        <v>513</v>
      </c>
      <c r="C12" s="230" t="s">
        <v>409</v>
      </c>
      <c r="D12" s="240">
        <v>1990</v>
      </c>
      <c r="E12" s="241">
        <v>2397.54</v>
      </c>
      <c r="F12" s="241">
        <v>0</v>
      </c>
      <c r="G12" s="240">
        <v>1</v>
      </c>
      <c r="H12" s="242">
        <v>224.3</v>
      </c>
    </row>
    <row r="13" spans="1:8" ht="56.25" customHeight="1">
      <c r="A13" s="233">
        <v>7</v>
      </c>
      <c r="B13" s="229" t="s">
        <v>431</v>
      </c>
      <c r="C13" s="230" t="s">
        <v>380</v>
      </c>
      <c r="D13" s="240">
        <v>1980</v>
      </c>
      <c r="E13" s="241">
        <v>230.21</v>
      </c>
      <c r="F13" s="241">
        <v>8.22</v>
      </c>
      <c r="G13" s="240">
        <v>1</v>
      </c>
      <c r="H13" s="242">
        <v>36</v>
      </c>
    </row>
    <row r="14" spans="1:8" ht="57" customHeight="1">
      <c r="A14" s="233">
        <v>8</v>
      </c>
      <c r="B14" s="294" t="s">
        <v>431</v>
      </c>
      <c r="C14" s="282" t="s">
        <v>589</v>
      </c>
      <c r="D14" s="283"/>
      <c r="E14" s="284">
        <v>16</v>
      </c>
      <c r="F14" s="284">
        <v>1.5</v>
      </c>
      <c r="G14" s="283">
        <v>1</v>
      </c>
      <c r="H14" s="285"/>
    </row>
    <row r="15" spans="1:8" ht="47.25" customHeight="1">
      <c r="A15" s="233">
        <v>9</v>
      </c>
      <c r="B15" s="229" t="s">
        <v>557</v>
      </c>
      <c r="C15" s="230" t="s">
        <v>588</v>
      </c>
      <c r="D15" s="286"/>
      <c r="E15" s="240">
        <v>25</v>
      </c>
      <c r="F15" s="241">
        <v>2.5</v>
      </c>
      <c r="G15" s="240">
        <v>1</v>
      </c>
      <c r="H15" s="242"/>
    </row>
    <row r="16" spans="1:8" ht="20.25" customHeight="1">
      <c r="A16" s="287"/>
      <c r="B16" s="304" t="s">
        <v>80</v>
      </c>
      <c r="C16" s="304"/>
      <c r="D16" s="304"/>
      <c r="E16" s="305">
        <f>SUM(E7:E15)</f>
        <v>3383.71</v>
      </c>
      <c r="F16" s="305">
        <f>SUM(F7:F15)</f>
        <v>12.22</v>
      </c>
      <c r="G16" s="304"/>
      <c r="H16" s="306">
        <f>SUM(H7:H15)</f>
        <v>558</v>
      </c>
    </row>
    <row r="17" spans="1:8" ht="12.75">
      <c r="A17" s="287"/>
      <c r="B17" s="287"/>
      <c r="C17" s="287"/>
      <c r="D17" s="287"/>
      <c r="E17" s="288"/>
      <c r="F17" s="288"/>
      <c r="G17" s="287"/>
      <c r="H17" s="287"/>
    </row>
    <row r="18" spans="1:8" ht="39" customHeight="1">
      <c r="A18" s="289">
        <v>10</v>
      </c>
      <c r="B18" s="290" t="s">
        <v>516</v>
      </c>
      <c r="C18" s="295" t="s">
        <v>26</v>
      </c>
      <c r="D18" s="291">
        <v>1971</v>
      </c>
      <c r="E18" s="292">
        <v>3.5</v>
      </c>
      <c r="F18" s="292" t="s">
        <v>95</v>
      </c>
      <c r="G18" s="291">
        <v>1</v>
      </c>
      <c r="H18" s="289">
        <v>12</v>
      </c>
    </row>
    <row r="19" spans="1:8" ht="12.75">
      <c r="A19" s="289">
        <v>11</v>
      </c>
      <c r="B19" s="293" t="s">
        <v>515</v>
      </c>
      <c r="C19" s="295" t="s">
        <v>26</v>
      </c>
      <c r="D19" s="291">
        <v>1968</v>
      </c>
      <c r="E19" s="292">
        <v>40.6</v>
      </c>
      <c r="F19" s="292"/>
      <c r="G19" s="291">
        <v>1</v>
      </c>
      <c r="H19" s="289">
        <v>12</v>
      </c>
    </row>
    <row r="20" spans="1:8" ht="12.75">
      <c r="A20" s="289">
        <v>12</v>
      </c>
      <c r="B20" s="293" t="s">
        <v>85</v>
      </c>
      <c r="C20" s="295" t="s">
        <v>26</v>
      </c>
      <c r="D20" s="291">
        <v>1952</v>
      </c>
      <c r="E20" s="292">
        <v>7.2</v>
      </c>
      <c r="F20" s="292"/>
      <c r="G20" s="291">
        <v>1</v>
      </c>
      <c r="H20" s="289">
        <v>69.5</v>
      </c>
    </row>
    <row r="21" spans="1:8" ht="12.75">
      <c r="A21" s="289">
        <v>13</v>
      </c>
      <c r="B21" s="293" t="s">
        <v>86</v>
      </c>
      <c r="C21" s="295" t="s">
        <v>26</v>
      </c>
      <c r="D21" s="291">
        <v>1981</v>
      </c>
      <c r="E21" s="292">
        <v>5.9</v>
      </c>
      <c r="F21" s="292"/>
      <c r="G21" s="291">
        <v>1</v>
      </c>
      <c r="H21" s="289">
        <v>210.6</v>
      </c>
    </row>
    <row r="22" spans="1:8" ht="12.75">
      <c r="A22" s="289">
        <v>14</v>
      </c>
      <c r="B22" s="293" t="s">
        <v>514</v>
      </c>
      <c r="C22" s="295" t="s">
        <v>26</v>
      </c>
      <c r="D22" s="291">
        <v>1981</v>
      </c>
      <c r="E22" s="292">
        <v>12.4</v>
      </c>
      <c r="F22" s="292"/>
      <c r="G22" s="291">
        <v>1</v>
      </c>
      <c r="H22" s="289">
        <v>42</v>
      </c>
    </row>
    <row r="23" spans="1:8" ht="12.75">
      <c r="A23" s="289">
        <v>15</v>
      </c>
      <c r="B23" s="293" t="s">
        <v>87</v>
      </c>
      <c r="C23" s="295" t="s">
        <v>26</v>
      </c>
      <c r="D23" s="291"/>
      <c r="E23" s="292"/>
      <c r="F23" s="292"/>
      <c r="G23" s="291" t="s">
        <v>90</v>
      </c>
      <c r="H23" s="289">
        <v>79.4</v>
      </c>
    </row>
    <row r="24" spans="1:8" ht="12.75">
      <c r="A24" s="289"/>
      <c r="B24" s="298" t="s">
        <v>156</v>
      </c>
      <c r="C24" s="299"/>
      <c r="D24" s="300"/>
      <c r="E24" s="301">
        <f>SUM(E18:E23)</f>
        <v>69.60000000000001</v>
      </c>
      <c r="F24" s="302"/>
      <c r="G24" s="300"/>
      <c r="H24" s="303">
        <f>SUM(H18:H23)</f>
        <v>425.5</v>
      </c>
    </row>
    <row r="25" spans="1:8" ht="12.75">
      <c r="A25" s="432"/>
      <c r="B25" s="433"/>
      <c r="C25" s="433"/>
      <c r="D25" s="433"/>
      <c r="E25" s="433"/>
      <c r="F25" s="433"/>
      <c r="G25" s="433"/>
      <c r="H25" s="434"/>
    </row>
    <row r="26" spans="1:8" ht="36">
      <c r="A26" s="233">
        <v>16</v>
      </c>
      <c r="B26" s="290" t="s">
        <v>506</v>
      </c>
      <c r="C26" s="230" t="s">
        <v>65</v>
      </c>
      <c r="D26" s="253">
        <v>1969</v>
      </c>
      <c r="E26" s="254">
        <v>73.03</v>
      </c>
      <c r="F26" s="254"/>
      <c r="G26" s="240">
        <v>2</v>
      </c>
      <c r="H26" s="272">
        <v>78.4</v>
      </c>
    </row>
    <row r="27" spans="1:8" ht="12.75">
      <c r="A27" s="233">
        <v>17</v>
      </c>
      <c r="B27" s="238" t="s">
        <v>69</v>
      </c>
      <c r="C27" s="230" t="s">
        <v>65</v>
      </c>
      <c r="D27" s="253">
        <v>1974</v>
      </c>
      <c r="E27" s="254">
        <v>38.3</v>
      </c>
      <c r="F27" s="254"/>
      <c r="G27" s="240">
        <v>1</v>
      </c>
      <c r="H27" s="272">
        <v>51</v>
      </c>
    </row>
    <row r="28" spans="1:8" ht="12.75">
      <c r="A28" s="233">
        <v>18</v>
      </c>
      <c r="B28" s="238" t="s">
        <v>70</v>
      </c>
      <c r="C28" s="230" t="s">
        <v>65</v>
      </c>
      <c r="D28" s="253">
        <v>1963</v>
      </c>
      <c r="E28" s="254">
        <v>102.877</v>
      </c>
      <c r="F28" s="254"/>
      <c r="G28" s="240"/>
      <c r="H28" s="272">
        <v>32.8</v>
      </c>
    </row>
    <row r="29" spans="1:8" ht="12.75">
      <c r="A29" s="233">
        <v>19</v>
      </c>
      <c r="B29" s="238" t="s">
        <v>157</v>
      </c>
      <c r="C29" s="230" t="s">
        <v>65</v>
      </c>
      <c r="D29" s="240">
        <v>1984</v>
      </c>
      <c r="E29" s="241">
        <v>19.1</v>
      </c>
      <c r="F29" s="241"/>
      <c r="G29" s="240">
        <v>1</v>
      </c>
      <c r="H29" s="233">
        <v>94.5</v>
      </c>
    </row>
    <row r="30" spans="1:8" ht="12.75">
      <c r="A30" s="233">
        <v>20</v>
      </c>
      <c r="B30" s="238" t="s">
        <v>81</v>
      </c>
      <c r="C30" s="230" t="s">
        <v>65</v>
      </c>
      <c r="D30" s="240">
        <v>1980</v>
      </c>
      <c r="E30" s="241">
        <v>454.3</v>
      </c>
      <c r="F30" s="241"/>
      <c r="G30" s="240"/>
      <c r="H30" s="233"/>
    </row>
    <row r="31" spans="1:8" ht="12.75">
      <c r="A31" s="233">
        <v>21</v>
      </c>
      <c r="B31" s="238" t="s">
        <v>82</v>
      </c>
      <c r="C31" s="230" t="s">
        <v>65</v>
      </c>
      <c r="D31" s="240">
        <v>1970</v>
      </c>
      <c r="E31" s="241">
        <v>14.4</v>
      </c>
      <c r="F31" s="241"/>
      <c r="G31" s="240"/>
      <c r="H31" s="233"/>
    </row>
    <row r="32" spans="1:8" ht="12.75">
      <c r="A32" s="233"/>
      <c r="B32" s="296" t="s">
        <v>80</v>
      </c>
      <c r="C32" s="267"/>
      <c r="D32" s="265"/>
      <c r="E32" s="297">
        <f>SUM(E26:E31)</f>
        <v>702.007</v>
      </c>
      <c r="F32" s="297"/>
      <c r="G32" s="265"/>
      <c r="H32" s="297">
        <f>SUM(H26:H31)</f>
        <v>256.7</v>
      </c>
    </row>
    <row r="33" spans="1:8" ht="12.75">
      <c r="A33" s="435">
        <v>23</v>
      </c>
      <c r="B33" s="439"/>
      <c r="C33" s="439"/>
      <c r="D33" s="439"/>
      <c r="E33" s="439"/>
      <c r="F33" s="439"/>
      <c r="G33" s="439"/>
      <c r="H33" s="440"/>
    </row>
    <row r="34" spans="1:8" ht="87.75" customHeight="1">
      <c r="A34" s="233">
        <v>22</v>
      </c>
      <c r="B34" s="238" t="s">
        <v>321</v>
      </c>
      <c r="C34" s="230" t="s">
        <v>438</v>
      </c>
      <c r="D34" s="240"/>
      <c r="E34" s="241">
        <v>73.27</v>
      </c>
      <c r="F34" s="237"/>
      <c r="G34" s="240"/>
      <c r="H34" s="241">
        <v>38.6</v>
      </c>
    </row>
    <row r="35" spans="1:8" ht="65.25" customHeight="1">
      <c r="A35" s="233">
        <v>23</v>
      </c>
      <c r="B35" s="238" t="s">
        <v>322</v>
      </c>
      <c r="C35" s="230" t="s">
        <v>328</v>
      </c>
      <c r="D35" s="240"/>
      <c r="E35" s="241">
        <v>82.37</v>
      </c>
      <c r="F35" s="237"/>
      <c r="G35" s="240"/>
      <c r="H35" s="241">
        <v>58.4</v>
      </c>
    </row>
    <row r="36" spans="1:8" ht="60" customHeight="1">
      <c r="A36" s="233">
        <v>24</v>
      </c>
      <c r="B36" s="238" t="s">
        <v>323</v>
      </c>
      <c r="C36" s="230" t="s">
        <v>329</v>
      </c>
      <c r="D36" s="240"/>
      <c r="E36" s="241">
        <v>73.29</v>
      </c>
      <c r="F36" s="237"/>
      <c r="G36" s="240"/>
      <c r="H36" s="241">
        <v>43.1</v>
      </c>
    </row>
    <row r="37" spans="1:8" ht="69" customHeight="1">
      <c r="A37" s="233">
        <v>25</v>
      </c>
      <c r="B37" s="238" t="s">
        <v>324</v>
      </c>
      <c r="C37" s="230" t="s">
        <v>327</v>
      </c>
      <c r="D37" s="240"/>
      <c r="E37" s="241">
        <v>118.16</v>
      </c>
      <c r="F37" s="237"/>
      <c r="G37" s="240"/>
      <c r="H37" s="241">
        <v>43.62</v>
      </c>
    </row>
    <row r="38" spans="1:8" ht="73.5" customHeight="1">
      <c r="A38" s="233">
        <v>26</v>
      </c>
      <c r="B38" s="238" t="s">
        <v>325</v>
      </c>
      <c r="C38" s="230" t="s">
        <v>330</v>
      </c>
      <c r="D38" s="240"/>
      <c r="E38" s="241">
        <v>72.45</v>
      </c>
      <c r="F38" s="237"/>
      <c r="G38" s="240"/>
      <c r="H38" s="241">
        <v>38.5</v>
      </c>
    </row>
    <row r="39" spans="1:8" ht="99" customHeight="1">
      <c r="A39" s="233">
        <v>27</v>
      </c>
      <c r="B39" s="238" t="s">
        <v>326</v>
      </c>
      <c r="C39" s="230" t="s">
        <v>437</v>
      </c>
      <c r="D39" s="240"/>
      <c r="E39" s="241">
        <v>202.68</v>
      </c>
      <c r="F39" s="237"/>
      <c r="G39" s="240"/>
      <c r="H39" s="237">
        <v>47</v>
      </c>
    </row>
    <row r="40" spans="1:8" ht="12.75">
      <c r="A40" s="233"/>
      <c r="B40" s="296" t="s">
        <v>74</v>
      </c>
      <c r="C40" s="225"/>
      <c r="D40" s="265"/>
      <c r="E40" s="297">
        <f>SUM(E34:E39)</f>
        <v>622.22</v>
      </c>
      <c r="F40" s="297"/>
      <c r="G40" s="297"/>
      <c r="H40" s="297">
        <f>SUM(H34:H39)</f>
        <v>269.22</v>
      </c>
    </row>
    <row r="41" spans="1:8" ht="12.75">
      <c r="A41" s="274"/>
      <c r="B41" s="274"/>
      <c r="C41" s="274"/>
      <c r="D41" s="274"/>
      <c r="E41" s="274"/>
      <c r="F41" s="274"/>
      <c r="G41" s="274"/>
      <c r="H41" s="274"/>
    </row>
    <row r="42" spans="1:8" ht="12.75">
      <c r="A42" s="274"/>
      <c r="B42" s="274"/>
      <c r="C42" s="274"/>
      <c r="D42" s="274"/>
      <c r="E42" s="274"/>
      <c r="F42" s="274"/>
      <c r="G42" s="274"/>
      <c r="H42" s="274"/>
    </row>
    <row r="43" spans="1:8" ht="12.75">
      <c r="A43" s="274"/>
      <c r="B43" s="274"/>
      <c r="C43" s="274"/>
      <c r="D43" s="274"/>
      <c r="E43" s="274"/>
      <c r="F43" s="274"/>
      <c r="G43" s="274"/>
      <c r="H43" s="274"/>
    </row>
    <row r="44" spans="1:8" ht="27.75" customHeight="1">
      <c r="A44" s="441" t="s">
        <v>695</v>
      </c>
      <c r="B44" s="442"/>
      <c r="C44" s="442"/>
      <c r="D44" s="442"/>
      <c r="E44" s="442"/>
      <c r="F44" s="442"/>
      <c r="G44" s="442"/>
      <c r="H44" s="443"/>
    </row>
    <row r="45" spans="1:8" ht="27.75" customHeight="1">
      <c r="A45" s="233">
        <v>28</v>
      </c>
      <c r="B45" s="230" t="s">
        <v>660</v>
      </c>
      <c r="C45" s="230" t="s">
        <v>240</v>
      </c>
      <c r="D45" s="231">
        <v>1958</v>
      </c>
      <c r="E45" s="232"/>
      <c r="F45" s="232"/>
      <c r="G45" s="231">
        <v>1</v>
      </c>
      <c r="H45" s="232">
        <v>200</v>
      </c>
    </row>
    <row r="46" spans="1:8" ht="24">
      <c r="A46" s="233">
        <v>29</v>
      </c>
      <c r="B46" s="230" t="s">
        <v>659</v>
      </c>
      <c r="C46" s="230" t="s">
        <v>241</v>
      </c>
      <c r="D46" s="231">
        <v>1961</v>
      </c>
      <c r="E46" s="232"/>
      <c r="F46" s="232"/>
      <c r="G46" s="231">
        <v>2</v>
      </c>
      <c r="H46" s="232">
        <v>251.31</v>
      </c>
    </row>
    <row r="47" spans="1:8" ht="24">
      <c r="A47" s="233">
        <v>30</v>
      </c>
      <c r="B47" s="230" t="s">
        <v>592</v>
      </c>
      <c r="C47" s="230" t="s">
        <v>242</v>
      </c>
      <c r="D47" s="231">
        <v>1987</v>
      </c>
      <c r="E47" s="232"/>
      <c r="F47" s="232"/>
      <c r="G47" s="231">
        <v>1</v>
      </c>
      <c r="H47" s="232">
        <v>36</v>
      </c>
    </row>
    <row r="48" spans="1:8" ht="24">
      <c r="A48" s="233">
        <v>31</v>
      </c>
      <c r="B48" s="230" t="s">
        <v>658</v>
      </c>
      <c r="C48" s="230" t="s">
        <v>243</v>
      </c>
      <c r="D48" s="231">
        <v>1988</v>
      </c>
      <c r="E48" s="232"/>
      <c r="F48" s="232"/>
      <c r="G48" s="231">
        <v>2</v>
      </c>
      <c r="H48" s="232">
        <v>518.9</v>
      </c>
    </row>
    <row r="49" spans="1:8" ht="24">
      <c r="A49" s="233">
        <v>32</v>
      </c>
      <c r="B49" s="230" t="s">
        <v>656</v>
      </c>
      <c r="C49" s="230" t="s">
        <v>244</v>
      </c>
      <c r="D49" s="231">
        <v>1987</v>
      </c>
      <c r="E49" s="232"/>
      <c r="F49" s="232"/>
      <c r="G49" s="231">
        <v>2</v>
      </c>
      <c r="H49" s="232">
        <v>193.6</v>
      </c>
    </row>
    <row r="50" spans="1:8" ht="48">
      <c r="A50" s="233">
        <v>33</v>
      </c>
      <c r="B50" s="230" t="s">
        <v>657</v>
      </c>
      <c r="C50" s="230" t="s">
        <v>246</v>
      </c>
      <c r="D50" s="231">
        <v>1988</v>
      </c>
      <c r="E50" s="232"/>
      <c r="F50" s="232"/>
      <c r="G50" s="231">
        <v>3</v>
      </c>
      <c r="H50" s="232">
        <v>796.7</v>
      </c>
    </row>
    <row r="51" spans="1:8" ht="24">
      <c r="A51" s="233">
        <v>34</v>
      </c>
      <c r="B51" s="251" t="s">
        <v>630</v>
      </c>
      <c r="C51" s="230" t="s">
        <v>247</v>
      </c>
      <c r="D51" s="253">
        <v>1968</v>
      </c>
      <c r="E51" s="254"/>
      <c r="F51" s="254"/>
      <c r="G51" s="253">
        <v>2</v>
      </c>
      <c r="H51" s="254">
        <v>18</v>
      </c>
    </row>
    <row r="52" spans="1:8" ht="24">
      <c r="A52" s="233">
        <v>35</v>
      </c>
      <c r="B52" s="251" t="s">
        <v>631</v>
      </c>
      <c r="C52" s="230" t="s">
        <v>249</v>
      </c>
      <c r="D52" s="253">
        <v>1990</v>
      </c>
      <c r="E52" s="254"/>
      <c r="F52" s="254"/>
      <c r="G52" s="253">
        <v>3</v>
      </c>
      <c r="H52" s="254">
        <v>51.43</v>
      </c>
    </row>
    <row r="53" spans="1:8" ht="24">
      <c r="A53" s="233">
        <v>36</v>
      </c>
      <c r="B53" s="251" t="s">
        <v>632</v>
      </c>
      <c r="C53" s="230" t="s">
        <v>250</v>
      </c>
      <c r="D53" s="253">
        <v>1968</v>
      </c>
      <c r="E53" s="254"/>
      <c r="F53" s="254"/>
      <c r="G53" s="253">
        <v>2</v>
      </c>
      <c r="H53" s="254">
        <v>337.67</v>
      </c>
    </row>
    <row r="54" spans="1:8" ht="48">
      <c r="A54" s="233">
        <v>37</v>
      </c>
      <c r="B54" s="251" t="s">
        <v>633</v>
      </c>
      <c r="C54" s="230" t="s">
        <v>251</v>
      </c>
      <c r="D54" s="253">
        <v>1991</v>
      </c>
      <c r="E54" s="254"/>
      <c r="F54" s="254"/>
      <c r="G54" s="253"/>
      <c r="H54" s="254">
        <v>638.65</v>
      </c>
    </row>
    <row r="55" spans="1:8" ht="36">
      <c r="A55" s="233">
        <v>38</v>
      </c>
      <c r="B55" s="251" t="s">
        <v>634</v>
      </c>
      <c r="C55" s="324" t="s">
        <v>252</v>
      </c>
      <c r="D55" s="253">
        <v>1963</v>
      </c>
      <c r="E55" s="254"/>
      <c r="F55" s="254"/>
      <c r="G55" s="253">
        <v>2</v>
      </c>
      <c r="H55" s="254">
        <v>422.77</v>
      </c>
    </row>
    <row r="56" spans="1:8" ht="24">
      <c r="A56" s="233">
        <v>39</v>
      </c>
      <c r="B56" s="251" t="s">
        <v>635</v>
      </c>
      <c r="C56" s="230" t="s">
        <v>253</v>
      </c>
      <c r="D56" s="253">
        <v>1991</v>
      </c>
      <c r="E56" s="254"/>
      <c r="F56" s="254"/>
      <c r="G56" s="253">
        <v>2</v>
      </c>
      <c r="H56" s="254">
        <v>128.89</v>
      </c>
    </row>
    <row r="57" spans="1:8" ht="48">
      <c r="A57" s="233">
        <v>40</v>
      </c>
      <c r="B57" s="251" t="s">
        <v>636</v>
      </c>
      <c r="C57" s="230" t="s">
        <v>254</v>
      </c>
      <c r="D57" s="253">
        <v>1998</v>
      </c>
      <c r="E57" s="254"/>
      <c r="F57" s="254"/>
      <c r="G57" s="253">
        <v>3</v>
      </c>
      <c r="H57" s="254">
        <v>754.11</v>
      </c>
    </row>
    <row r="58" spans="1:8" ht="24">
      <c r="A58" s="233">
        <v>41</v>
      </c>
      <c r="B58" s="251" t="s">
        <v>637</v>
      </c>
      <c r="C58" s="230" t="s">
        <v>257</v>
      </c>
      <c r="D58" s="253">
        <v>1969</v>
      </c>
      <c r="E58" s="254"/>
      <c r="F58" s="254"/>
      <c r="G58" s="253">
        <v>2</v>
      </c>
      <c r="H58" s="254">
        <v>243.8</v>
      </c>
    </row>
    <row r="59" spans="1:8" ht="48">
      <c r="A59" s="233">
        <v>42</v>
      </c>
      <c r="B59" s="251" t="s">
        <v>638</v>
      </c>
      <c r="C59" s="230" t="s">
        <v>258</v>
      </c>
      <c r="D59" s="253">
        <v>2007</v>
      </c>
      <c r="E59" s="254"/>
      <c r="F59" s="254"/>
      <c r="G59" s="253">
        <v>3</v>
      </c>
      <c r="H59" s="254">
        <v>459.26</v>
      </c>
    </row>
    <row r="60" spans="1:8" ht="60">
      <c r="A60" s="233">
        <v>43</v>
      </c>
      <c r="B60" s="251" t="s">
        <v>639</v>
      </c>
      <c r="C60" s="230" t="s">
        <v>259</v>
      </c>
      <c r="D60" s="253">
        <v>2000</v>
      </c>
      <c r="E60" s="254"/>
      <c r="F60" s="254"/>
      <c r="G60" s="253">
        <v>3</v>
      </c>
      <c r="H60" s="254">
        <v>837.18</v>
      </c>
    </row>
    <row r="61" spans="1:8" ht="48">
      <c r="A61" s="238">
        <v>44</v>
      </c>
      <c r="B61" s="251" t="s">
        <v>640</v>
      </c>
      <c r="C61" s="230" t="s">
        <v>260</v>
      </c>
      <c r="D61" s="253">
        <v>2003</v>
      </c>
      <c r="E61" s="254"/>
      <c r="F61" s="254"/>
      <c r="G61" s="253">
        <v>3</v>
      </c>
      <c r="H61" s="254">
        <v>395.97</v>
      </c>
    </row>
    <row r="62" spans="1:8" ht="72">
      <c r="A62" s="238">
        <v>45</v>
      </c>
      <c r="B62" s="251" t="s">
        <v>641</v>
      </c>
      <c r="C62" s="230" t="s">
        <v>261</v>
      </c>
      <c r="D62" s="253">
        <v>2005</v>
      </c>
      <c r="E62" s="254"/>
      <c r="F62" s="254"/>
      <c r="G62" s="253">
        <v>3</v>
      </c>
      <c r="H62" s="254">
        <v>1027.22</v>
      </c>
    </row>
    <row r="63" spans="1:8" ht="24">
      <c r="A63" s="238">
        <v>46</v>
      </c>
      <c r="B63" s="251" t="s">
        <v>629</v>
      </c>
      <c r="C63" s="230" t="s">
        <v>264</v>
      </c>
      <c r="D63" s="253">
        <v>1967</v>
      </c>
      <c r="E63" s="254"/>
      <c r="F63" s="254"/>
      <c r="G63" s="253">
        <v>2</v>
      </c>
      <c r="H63" s="254">
        <v>62.5</v>
      </c>
    </row>
    <row r="64" spans="1:8" ht="36">
      <c r="A64" s="238">
        <v>47</v>
      </c>
      <c r="B64" s="251" t="s">
        <v>642</v>
      </c>
      <c r="C64" s="230" t="s">
        <v>268</v>
      </c>
      <c r="D64" s="253">
        <v>1980</v>
      </c>
      <c r="E64" s="254"/>
      <c r="F64" s="254"/>
      <c r="G64" s="253">
        <v>2</v>
      </c>
      <c r="H64" s="254">
        <v>353.6</v>
      </c>
    </row>
    <row r="65" spans="1:8" ht="24">
      <c r="A65" s="238">
        <v>48</v>
      </c>
      <c r="B65" s="251" t="s">
        <v>643</v>
      </c>
      <c r="C65" s="230" t="s">
        <v>269</v>
      </c>
      <c r="D65" s="253">
        <v>1975</v>
      </c>
      <c r="E65" s="254"/>
      <c r="F65" s="254"/>
      <c r="G65" s="253">
        <v>2</v>
      </c>
      <c r="H65" s="254">
        <v>112.79</v>
      </c>
    </row>
    <row r="66" spans="1:8" ht="48">
      <c r="A66" s="238">
        <v>49</v>
      </c>
      <c r="B66" s="251" t="s">
        <v>644</v>
      </c>
      <c r="C66" s="230" t="s">
        <v>270</v>
      </c>
      <c r="D66" s="253">
        <v>1976</v>
      </c>
      <c r="E66" s="254"/>
      <c r="F66" s="254"/>
      <c r="G66" s="253">
        <v>2</v>
      </c>
      <c r="H66" s="254">
        <v>419.69</v>
      </c>
    </row>
    <row r="67" spans="1:8" ht="24">
      <c r="A67" s="238">
        <v>50</v>
      </c>
      <c r="B67" s="251" t="s">
        <v>645</v>
      </c>
      <c r="C67" s="230" t="s">
        <v>271</v>
      </c>
      <c r="D67" s="253">
        <v>1970</v>
      </c>
      <c r="E67" s="254"/>
      <c r="F67" s="254"/>
      <c r="G67" s="253">
        <v>2</v>
      </c>
      <c r="H67" s="254">
        <v>211.3</v>
      </c>
    </row>
    <row r="68" spans="1:8" ht="48">
      <c r="A68" s="238">
        <v>51</v>
      </c>
      <c r="B68" s="251" t="s">
        <v>646</v>
      </c>
      <c r="C68" s="230" t="s">
        <v>333</v>
      </c>
      <c r="D68" s="253">
        <v>1982</v>
      </c>
      <c r="E68" s="254"/>
      <c r="F68" s="254"/>
      <c r="G68" s="253">
        <v>3</v>
      </c>
      <c r="H68" s="254">
        <v>529.17</v>
      </c>
    </row>
    <row r="69" spans="1:8" ht="36">
      <c r="A69" s="238">
        <v>52</v>
      </c>
      <c r="B69" s="251" t="s">
        <v>647</v>
      </c>
      <c r="C69" s="230" t="s">
        <v>272</v>
      </c>
      <c r="D69" s="253">
        <v>1970</v>
      </c>
      <c r="E69" s="254"/>
      <c r="F69" s="254"/>
      <c r="G69" s="253">
        <v>2</v>
      </c>
      <c r="H69" s="254">
        <v>208.3</v>
      </c>
    </row>
    <row r="70" spans="1:8" ht="24">
      <c r="A70" s="238">
        <v>53</v>
      </c>
      <c r="B70" s="251" t="s">
        <v>648</v>
      </c>
      <c r="C70" s="230" t="s">
        <v>273</v>
      </c>
      <c r="D70" s="253">
        <v>1969</v>
      </c>
      <c r="E70" s="254"/>
      <c r="F70" s="254"/>
      <c r="G70" s="253">
        <v>2</v>
      </c>
      <c r="H70" s="254">
        <v>97.2</v>
      </c>
    </row>
    <row r="71" spans="1:8" ht="36">
      <c r="A71" s="238">
        <v>54</v>
      </c>
      <c r="B71" s="251" t="s">
        <v>649</v>
      </c>
      <c r="C71" s="230" t="s">
        <v>274</v>
      </c>
      <c r="D71" s="253">
        <v>1980</v>
      </c>
      <c r="E71" s="254"/>
      <c r="F71" s="254"/>
      <c r="G71" s="253">
        <v>2</v>
      </c>
      <c r="H71" s="254">
        <v>228.5</v>
      </c>
    </row>
    <row r="72" spans="1:8" ht="24">
      <c r="A72" s="238">
        <v>55</v>
      </c>
      <c r="B72" s="251" t="s">
        <v>650</v>
      </c>
      <c r="C72" s="230" t="s">
        <v>275</v>
      </c>
      <c r="D72" s="253">
        <v>1984</v>
      </c>
      <c r="E72" s="254"/>
      <c r="F72" s="254"/>
      <c r="G72" s="253">
        <v>2</v>
      </c>
      <c r="H72" s="254">
        <v>234.2</v>
      </c>
    </row>
    <row r="73" spans="1:8" ht="24">
      <c r="A73" s="238">
        <v>56</v>
      </c>
      <c r="B73" s="251" t="s">
        <v>651</v>
      </c>
      <c r="C73" s="230" t="s">
        <v>276</v>
      </c>
      <c r="D73" s="253">
        <v>1984</v>
      </c>
      <c r="E73" s="254"/>
      <c r="F73" s="254"/>
      <c r="G73" s="253">
        <v>2</v>
      </c>
      <c r="H73" s="254">
        <v>85.06</v>
      </c>
    </row>
    <row r="74" spans="1:8" ht="24">
      <c r="A74" s="238">
        <v>57</v>
      </c>
      <c r="B74" s="251" t="s">
        <v>652</v>
      </c>
      <c r="C74" s="230" t="s">
        <v>277</v>
      </c>
      <c r="D74" s="253">
        <v>1979</v>
      </c>
      <c r="E74" s="254"/>
      <c r="F74" s="254"/>
      <c r="G74" s="253">
        <v>2</v>
      </c>
      <c r="H74" s="254">
        <v>135.38</v>
      </c>
    </row>
    <row r="75" spans="1:8" ht="48">
      <c r="A75" s="311">
        <v>58</v>
      </c>
      <c r="B75" s="325" t="s">
        <v>601</v>
      </c>
      <c r="C75" s="326" t="s">
        <v>278</v>
      </c>
      <c r="D75" s="327">
        <v>1980</v>
      </c>
      <c r="E75" s="328"/>
      <c r="F75" s="328"/>
      <c r="G75" s="327">
        <v>3</v>
      </c>
      <c r="H75" s="328">
        <v>476.3</v>
      </c>
    </row>
    <row r="76" spans="1:8" ht="24">
      <c r="A76" s="329">
        <v>59</v>
      </c>
      <c r="B76" s="251" t="s">
        <v>628</v>
      </c>
      <c r="C76" s="230" t="s">
        <v>279</v>
      </c>
      <c r="D76" s="253">
        <v>1986</v>
      </c>
      <c r="E76" s="254"/>
      <c r="F76" s="254"/>
      <c r="G76" s="253">
        <v>2</v>
      </c>
      <c r="H76" s="254">
        <v>24.95</v>
      </c>
    </row>
    <row r="77" spans="1:8" ht="24">
      <c r="A77" s="330">
        <v>60</v>
      </c>
      <c r="B77" s="331" t="s">
        <v>653</v>
      </c>
      <c r="C77" s="332" t="s">
        <v>280</v>
      </c>
      <c r="D77" s="333">
        <v>1970</v>
      </c>
      <c r="E77" s="334"/>
      <c r="F77" s="334"/>
      <c r="G77" s="333">
        <v>2</v>
      </c>
      <c r="H77" s="334">
        <v>120</v>
      </c>
    </row>
    <row r="78" spans="1:8" ht="24">
      <c r="A78" s="238">
        <v>61</v>
      </c>
      <c r="B78" s="251" t="s">
        <v>654</v>
      </c>
      <c r="C78" s="230" t="s">
        <v>281</v>
      </c>
      <c r="D78" s="253">
        <v>1975</v>
      </c>
      <c r="E78" s="254"/>
      <c r="F78" s="254"/>
      <c r="G78" s="253">
        <v>2</v>
      </c>
      <c r="H78" s="254">
        <v>208.5</v>
      </c>
    </row>
    <row r="79" spans="1:8" ht="60">
      <c r="A79" s="238">
        <v>62</v>
      </c>
      <c r="B79" s="251" t="s">
        <v>655</v>
      </c>
      <c r="C79" s="230" t="s">
        <v>282</v>
      </c>
      <c r="D79" s="253">
        <v>1976</v>
      </c>
      <c r="E79" s="254"/>
      <c r="F79" s="254"/>
      <c r="G79" s="253">
        <v>2</v>
      </c>
      <c r="H79" s="254">
        <v>381.9</v>
      </c>
    </row>
    <row r="80" spans="1:8" ht="12.75">
      <c r="A80" s="238"/>
      <c r="B80" s="268" t="s">
        <v>74</v>
      </c>
      <c r="C80" s="230"/>
      <c r="D80" s="253"/>
      <c r="E80" s="254"/>
      <c r="F80" s="254"/>
      <c r="G80" s="253"/>
      <c r="H80" s="270">
        <f>SUM(H45:H79)</f>
        <v>11200.8</v>
      </c>
    </row>
    <row r="81" ht="12.75">
      <c r="A81" s="502"/>
    </row>
    <row r="82" ht="12.75">
      <c r="A82" s="502"/>
    </row>
    <row r="83" ht="12.75">
      <c r="A83" s="502"/>
    </row>
  </sheetData>
  <sheetProtection/>
  <mergeCells count="4">
    <mergeCell ref="A5:H5"/>
    <mergeCell ref="A25:H25"/>
    <mergeCell ref="A33:H33"/>
    <mergeCell ref="A44:H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212"/>
  <sheetViews>
    <sheetView zoomScalePageLayoutView="0" workbookViewId="0" topLeftCell="A92">
      <selection activeCell="A103" sqref="A103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14.625" style="0" customWidth="1"/>
    <col min="4" max="4" width="6.625" style="0" customWidth="1"/>
    <col min="5" max="5" width="8.875" style="0" customWidth="1"/>
    <col min="6" max="6" width="9.125" style="0" customWidth="1"/>
    <col min="7" max="7" width="7.25390625" style="0" customWidth="1"/>
    <col min="8" max="8" width="15.375" style="0" customWidth="1"/>
  </cols>
  <sheetData>
    <row r="4" spans="1:8" ht="15.75">
      <c r="A4" s="201"/>
      <c r="B4" s="386" t="s">
        <v>112</v>
      </c>
      <c r="C4" s="386"/>
      <c r="D4" s="386"/>
      <c r="E4" s="386"/>
      <c r="F4" s="386"/>
      <c r="G4" s="386"/>
      <c r="H4" s="386"/>
    </row>
    <row r="5" spans="1:8" ht="15.75">
      <c r="A5" s="201"/>
      <c r="B5" s="386" t="s">
        <v>691</v>
      </c>
      <c r="C5" s="387"/>
      <c r="D5" s="387"/>
      <c r="E5" s="387"/>
      <c r="F5" s="387"/>
      <c r="G5" s="387"/>
      <c r="H5" s="387"/>
    </row>
    <row r="6" spans="1:8" ht="48">
      <c r="A6" s="273">
        <v>1</v>
      </c>
      <c r="B6" s="224" t="s">
        <v>609</v>
      </c>
      <c r="C6" s="267" t="s">
        <v>113</v>
      </c>
      <c r="D6" s="265">
        <v>1967</v>
      </c>
      <c r="E6" s="266">
        <v>17.2</v>
      </c>
      <c r="F6" s="266">
        <v>0</v>
      </c>
      <c r="G6" s="265">
        <v>1</v>
      </c>
      <c r="H6" s="264">
        <v>249.4</v>
      </c>
    </row>
    <row r="7" spans="1:8" ht="24">
      <c r="A7" s="273">
        <v>2</v>
      </c>
      <c r="B7" s="224" t="s">
        <v>152</v>
      </c>
      <c r="C7" s="267" t="s">
        <v>21</v>
      </c>
      <c r="D7" s="265">
        <v>1988</v>
      </c>
      <c r="E7" s="266">
        <v>1393.16</v>
      </c>
      <c r="F7" s="266">
        <v>0</v>
      </c>
      <c r="G7" s="265">
        <v>1</v>
      </c>
      <c r="H7" s="264">
        <v>216</v>
      </c>
    </row>
    <row r="8" spans="1:8" ht="24">
      <c r="A8" s="273">
        <v>3</v>
      </c>
      <c r="B8" s="224" t="s">
        <v>152</v>
      </c>
      <c r="C8" s="267" t="s">
        <v>199</v>
      </c>
      <c r="D8" s="265">
        <v>1965</v>
      </c>
      <c r="E8" s="266">
        <v>1992.33</v>
      </c>
      <c r="F8" s="266">
        <v>0</v>
      </c>
      <c r="G8" s="265">
        <v>1</v>
      </c>
      <c r="H8" s="264">
        <v>427.1</v>
      </c>
    </row>
    <row r="9" spans="1:8" ht="24">
      <c r="A9" s="273">
        <v>4</v>
      </c>
      <c r="B9" s="224" t="s">
        <v>151</v>
      </c>
      <c r="C9" s="267" t="s">
        <v>114</v>
      </c>
      <c r="D9" s="265">
        <v>1961</v>
      </c>
      <c r="E9" s="266">
        <v>1408.36</v>
      </c>
      <c r="F9" s="266">
        <v>0</v>
      </c>
      <c r="G9" s="265">
        <v>1</v>
      </c>
      <c r="H9" s="264">
        <v>311.4</v>
      </c>
    </row>
    <row r="10" spans="1:8" ht="24">
      <c r="A10" s="273">
        <v>5</v>
      </c>
      <c r="B10" s="224" t="s">
        <v>153</v>
      </c>
      <c r="C10" s="267" t="s">
        <v>115</v>
      </c>
      <c r="D10" s="265">
        <v>1970</v>
      </c>
      <c r="E10" s="266">
        <v>1014.9</v>
      </c>
      <c r="F10" s="266">
        <v>0</v>
      </c>
      <c r="G10" s="265">
        <v>1</v>
      </c>
      <c r="H10" s="264">
        <v>214.6</v>
      </c>
    </row>
    <row r="11" spans="1:8" ht="36">
      <c r="A11" s="273">
        <v>6</v>
      </c>
      <c r="B11" s="224" t="s">
        <v>203</v>
      </c>
      <c r="C11" s="267" t="s">
        <v>199</v>
      </c>
      <c r="D11" s="265">
        <v>1979</v>
      </c>
      <c r="E11" s="266">
        <v>12.07</v>
      </c>
      <c r="F11" s="266">
        <v>0</v>
      </c>
      <c r="G11" s="265">
        <v>1</v>
      </c>
      <c r="H11" s="264">
        <v>71.2</v>
      </c>
    </row>
    <row r="12" spans="1:8" ht="12.75">
      <c r="A12" s="444" t="s">
        <v>626</v>
      </c>
      <c r="B12" s="445"/>
      <c r="C12" s="445"/>
      <c r="D12" s="445"/>
      <c r="E12" s="445"/>
      <c r="F12" s="445"/>
      <c r="G12" s="445"/>
      <c r="H12" s="446"/>
    </row>
    <row r="13" spans="1:8" ht="12.75">
      <c r="A13" s="273">
        <v>7</v>
      </c>
      <c r="B13" s="224" t="s">
        <v>195</v>
      </c>
      <c r="C13" s="267" t="s">
        <v>196</v>
      </c>
      <c r="D13" s="265">
        <v>1980</v>
      </c>
      <c r="E13" s="266">
        <v>736.86</v>
      </c>
      <c r="F13" s="266">
        <v>697.97</v>
      </c>
      <c r="G13" s="265">
        <v>1</v>
      </c>
      <c r="H13" s="264">
        <v>42.2</v>
      </c>
    </row>
    <row r="14" spans="1:8" ht="12.75">
      <c r="A14" s="273">
        <v>8</v>
      </c>
      <c r="B14" s="224" t="s">
        <v>197</v>
      </c>
      <c r="C14" s="267" t="s">
        <v>114</v>
      </c>
      <c r="D14" s="265">
        <v>2002</v>
      </c>
      <c r="E14" s="266">
        <v>724</v>
      </c>
      <c r="F14" s="266">
        <v>685.79</v>
      </c>
      <c r="G14" s="265">
        <v>1</v>
      </c>
      <c r="H14" s="264">
        <v>71.2</v>
      </c>
    </row>
    <row r="15" spans="1:8" ht="12.75">
      <c r="A15" s="307"/>
      <c r="B15" s="234" t="s">
        <v>74</v>
      </c>
      <c r="C15" s="239"/>
      <c r="D15" s="240"/>
      <c r="E15" s="237">
        <f>SUM(E6:E14)</f>
        <v>7298.879999999999</v>
      </c>
      <c r="F15" s="237">
        <f>SUM(F6:F14)</f>
        <v>1383.76</v>
      </c>
      <c r="G15" s="240"/>
      <c r="H15" s="250">
        <f>SUM(H6:H14)</f>
        <v>1603.1000000000001</v>
      </c>
    </row>
    <row r="16" spans="1:8" ht="12.75">
      <c r="A16" s="238"/>
      <c r="B16" s="432" t="s">
        <v>690</v>
      </c>
      <c r="C16" s="433"/>
      <c r="D16" s="433"/>
      <c r="E16" s="433"/>
      <c r="F16" s="433"/>
      <c r="G16" s="433"/>
      <c r="H16" s="434"/>
    </row>
    <row r="17" spans="1:8" ht="36">
      <c r="A17" s="238">
        <v>9</v>
      </c>
      <c r="B17" s="273" t="s">
        <v>431</v>
      </c>
      <c r="C17" s="225" t="s">
        <v>414</v>
      </c>
      <c r="D17" s="236">
        <v>1971</v>
      </c>
      <c r="E17" s="237">
        <v>247.05</v>
      </c>
      <c r="F17" s="237">
        <v>0</v>
      </c>
      <c r="G17" s="236">
        <v>1</v>
      </c>
      <c r="H17" s="308">
        <v>61.3</v>
      </c>
    </row>
    <row r="18" spans="1:8" ht="24">
      <c r="A18" s="273">
        <v>10</v>
      </c>
      <c r="B18" s="224" t="s">
        <v>151</v>
      </c>
      <c r="C18" s="267" t="s">
        <v>196</v>
      </c>
      <c r="D18" s="265">
        <v>1978</v>
      </c>
      <c r="E18" s="266">
        <v>11822.62</v>
      </c>
      <c r="F18" s="266">
        <v>0</v>
      </c>
      <c r="G18" s="265">
        <v>2</v>
      </c>
      <c r="H18" s="264">
        <v>1307.5</v>
      </c>
    </row>
    <row r="19" spans="1:8" ht="24">
      <c r="A19" s="273">
        <v>11</v>
      </c>
      <c r="B19" s="224" t="s">
        <v>153</v>
      </c>
      <c r="C19" s="267" t="s">
        <v>116</v>
      </c>
      <c r="D19" s="265">
        <v>1990</v>
      </c>
      <c r="E19" s="266">
        <v>78.91</v>
      </c>
      <c r="F19" s="266">
        <v>0</v>
      </c>
      <c r="G19" s="265">
        <v>1</v>
      </c>
      <c r="H19" s="264">
        <v>86.5</v>
      </c>
    </row>
    <row r="20" spans="1:8" ht="24">
      <c r="A20" s="273">
        <v>12</v>
      </c>
      <c r="B20" s="224" t="s">
        <v>153</v>
      </c>
      <c r="C20" s="267" t="s">
        <v>117</v>
      </c>
      <c r="D20" s="265">
        <v>2000</v>
      </c>
      <c r="E20" s="266">
        <v>473.47</v>
      </c>
      <c r="F20" s="266">
        <v>277.63</v>
      </c>
      <c r="G20" s="265">
        <v>1</v>
      </c>
      <c r="H20" s="264">
        <v>168.9</v>
      </c>
    </row>
    <row r="21" spans="1:8" ht="24">
      <c r="A21" s="273">
        <v>13</v>
      </c>
      <c r="B21" s="224" t="s">
        <v>606</v>
      </c>
      <c r="C21" s="267" t="s">
        <v>147</v>
      </c>
      <c r="D21" s="265">
        <v>2003</v>
      </c>
      <c r="E21" s="266">
        <v>3106</v>
      </c>
      <c r="F21" s="266">
        <v>2377.35</v>
      </c>
      <c r="G21" s="265" t="s">
        <v>462</v>
      </c>
      <c r="H21" s="264" t="s">
        <v>463</v>
      </c>
    </row>
    <row r="22" spans="1:8" ht="24">
      <c r="A22" s="273">
        <v>14</v>
      </c>
      <c r="B22" s="224" t="s">
        <v>607</v>
      </c>
      <c r="C22" s="267" t="s">
        <v>148</v>
      </c>
      <c r="D22" s="265">
        <v>2006</v>
      </c>
      <c r="E22" s="266">
        <v>6386.27</v>
      </c>
      <c r="F22" s="266">
        <v>5545.67</v>
      </c>
      <c r="G22" s="265" t="s">
        <v>465</v>
      </c>
      <c r="H22" s="264" t="s">
        <v>464</v>
      </c>
    </row>
    <row r="23" spans="1:8" ht="24">
      <c r="A23" s="273">
        <v>15</v>
      </c>
      <c r="B23" s="224" t="s">
        <v>145</v>
      </c>
      <c r="C23" s="267" t="s">
        <v>196</v>
      </c>
      <c r="D23" s="265">
        <v>2006</v>
      </c>
      <c r="E23" s="266">
        <v>28</v>
      </c>
      <c r="F23" s="266">
        <v>22.4</v>
      </c>
      <c r="G23" s="265"/>
      <c r="H23" s="264"/>
    </row>
    <row r="24" spans="1:8" ht="12.75">
      <c r="A24" s="444" t="s">
        <v>626</v>
      </c>
      <c r="B24" s="445"/>
      <c r="C24" s="445"/>
      <c r="D24" s="445"/>
      <c r="E24" s="445"/>
      <c r="F24" s="445"/>
      <c r="G24" s="445"/>
      <c r="H24" s="446"/>
    </row>
    <row r="25" spans="1:8" ht="12.75">
      <c r="A25" s="273">
        <v>16</v>
      </c>
      <c r="B25" s="224" t="s">
        <v>197</v>
      </c>
      <c r="C25" s="267" t="s">
        <v>315</v>
      </c>
      <c r="D25" s="264">
        <v>2008</v>
      </c>
      <c r="E25" s="266">
        <v>622.62</v>
      </c>
      <c r="F25" s="266">
        <v>180.56</v>
      </c>
      <c r="G25" s="264">
        <v>1</v>
      </c>
      <c r="H25" s="264">
        <v>118</v>
      </c>
    </row>
    <row r="26" spans="1:8" ht="12.75">
      <c r="A26" s="273">
        <v>17</v>
      </c>
      <c r="B26" s="224" t="s">
        <v>197</v>
      </c>
      <c r="C26" s="267" t="s">
        <v>316</v>
      </c>
      <c r="D26" s="264">
        <v>2008</v>
      </c>
      <c r="E26" s="266">
        <v>1050.09</v>
      </c>
      <c r="F26" s="266">
        <v>556.56</v>
      </c>
      <c r="G26" s="264">
        <v>1</v>
      </c>
      <c r="H26" s="264">
        <v>118</v>
      </c>
    </row>
    <row r="27" spans="1:8" ht="24">
      <c r="A27" s="273">
        <v>18</v>
      </c>
      <c r="B27" s="224" t="s">
        <v>627</v>
      </c>
      <c r="C27" s="267" t="s">
        <v>315</v>
      </c>
      <c r="D27" s="264">
        <v>2008</v>
      </c>
      <c r="E27" s="266">
        <v>247.4</v>
      </c>
      <c r="F27" s="266">
        <v>77.17</v>
      </c>
      <c r="G27" s="264">
        <v>1</v>
      </c>
      <c r="H27" s="264">
        <v>55</v>
      </c>
    </row>
    <row r="28" spans="1:8" ht="12.75">
      <c r="A28" s="273">
        <v>19</v>
      </c>
      <c r="B28" s="224" t="s">
        <v>608</v>
      </c>
      <c r="C28" s="267" t="s">
        <v>315</v>
      </c>
      <c r="D28" s="264">
        <v>2008</v>
      </c>
      <c r="E28" s="266">
        <v>58.14</v>
      </c>
      <c r="F28" s="266">
        <v>25</v>
      </c>
      <c r="G28" s="264"/>
      <c r="H28" s="264">
        <v>35</v>
      </c>
    </row>
    <row r="29" spans="1:8" ht="12.75">
      <c r="A29" s="273">
        <v>20</v>
      </c>
      <c r="B29" s="224" t="s">
        <v>197</v>
      </c>
      <c r="C29" s="267" t="s">
        <v>117</v>
      </c>
      <c r="D29" s="264">
        <v>2008</v>
      </c>
      <c r="E29" s="266">
        <v>163.7</v>
      </c>
      <c r="F29" s="266">
        <v>0</v>
      </c>
      <c r="G29" s="264">
        <v>1</v>
      </c>
      <c r="H29" s="264">
        <v>30</v>
      </c>
    </row>
    <row r="30" spans="1:8" ht="12.75">
      <c r="A30" s="273">
        <v>21</v>
      </c>
      <c r="B30" s="224" t="s">
        <v>197</v>
      </c>
      <c r="C30" s="267" t="s">
        <v>117</v>
      </c>
      <c r="D30" s="264">
        <v>2008</v>
      </c>
      <c r="E30" s="266">
        <v>352.62</v>
      </c>
      <c r="F30" s="266">
        <v>45.97</v>
      </c>
      <c r="G30" s="264">
        <v>1</v>
      </c>
      <c r="H30" s="264">
        <v>35</v>
      </c>
    </row>
    <row r="31" spans="1:8" ht="12.75">
      <c r="A31" s="273">
        <v>22</v>
      </c>
      <c r="B31" s="224" t="s">
        <v>197</v>
      </c>
      <c r="C31" s="267" t="s">
        <v>117</v>
      </c>
      <c r="D31" s="264">
        <v>2008</v>
      </c>
      <c r="E31" s="266">
        <v>295.23</v>
      </c>
      <c r="F31" s="266">
        <v>0</v>
      </c>
      <c r="G31" s="264">
        <v>1</v>
      </c>
      <c r="H31" s="264">
        <v>30</v>
      </c>
    </row>
    <row r="32" spans="1:8" ht="12.75">
      <c r="A32" s="273">
        <v>23</v>
      </c>
      <c r="B32" s="224" t="s">
        <v>197</v>
      </c>
      <c r="C32" s="267" t="s">
        <v>117</v>
      </c>
      <c r="D32" s="264">
        <v>2008</v>
      </c>
      <c r="E32" s="266">
        <v>189.67</v>
      </c>
      <c r="F32" s="266">
        <v>17.07</v>
      </c>
      <c r="G32" s="264">
        <v>1</v>
      </c>
      <c r="H32" s="264">
        <v>29</v>
      </c>
    </row>
    <row r="33" spans="1:8" ht="12.75">
      <c r="A33" s="273">
        <v>24</v>
      </c>
      <c r="B33" s="224" t="s">
        <v>197</v>
      </c>
      <c r="C33" s="267" t="s">
        <v>117</v>
      </c>
      <c r="D33" s="264">
        <v>2008</v>
      </c>
      <c r="E33" s="266">
        <v>435.84</v>
      </c>
      <c r="F33" s="266">
        <v>204.85</v>
      </c>
      <c r="G33" s="264">
        <v>1</v>
      </c>
      <c r="H33" s="264">
        <v>20</v>
      </c>
    </row>
    <row r="34" spans="1:8" ht="12.75">
      <c r="A34" s="273">
        <v>25</v>
      </c>
      <c r="B34" s="224" t="s">
        <v>197</v>
      </c>
      <c r="C34" s="267" t="s">
        <v>315</v>
      </c>
      <c r="D34" s="264">
        <v>2008</v>
      </c>
      <c r="E34" s="266">
        <v>424.7</v>
      </c>
      <c r="F34" s="266">
        <v>0</v>
      </c>
      <c r="G34" s="264">
        <v>1</v>
      </c>
      <c r="H34" s="264">
        <v>129.35</v>
      </c>
    </row>
    <row r="35" spans="1:8" ht="24">
      <c r="A35" s="273">
        <v>26</v>
      </c>
      <c r="B35" s="224" t="s">
        <v>590</v>
      </c>
      <c r="C35" s="267" t="s">
        <v>117</v>
      </c>
      <c r="D35" s="264">
        <v>2008</v>
      </c>
      <c r="E35" s="266">
        <v>289.8</v>
      </c>
      <c r="F35" s="266">
        <v>265.65</v>
      </c>
      <c r="G35" s="264">
        <v>1</v>
      </c>
      <c r="H35" s="264">
        <v>30</v>
      </c>
    </row>
    <row r="36" spans="1:8" ht="12.75">
      <c r="A36" s="273">
        <v>27</v>
      </c>
      <c r="B36" s="224" t="s">
        <v>197</v>
      </c>
      <c r="C36" s="267" t="s">
        <v>117</v>
      </c>
      <c r="D36" s="264">
        <v>2008</v>
      </c>
      <c r="E36" s="266">
        <v>289.8</v>
      </c>
      <c r="F36" s="266">
        <v>265.65</v>
      </c>
      <c r="G36" s="264">
        <v>1</v>
      </c>
      <c r="H36" s="264">
        <v>23</v>
      </c>
    </row>
    <row r="37" spans="1:8" ht="36">
      <c r="A37" s="273">
        <v>28</v>
      </c>
      <c r="B37" s="309" t="s">
        <v>412</v>
      </c>
      <c r="C37" s="218" t="s">
        <v>413</v>
      </c>
      <c r="D37" s="265">
        <v>1986</v>
      </c>
      <c r="E37" s="266">
        <v>15.36</v>
      </c>
      <c r="F37" s="266">
        <v>0</v>
      </c>
      <c r="G37" s="265">
        <v>2</v>
      </c>
      <c r="H37" s="264">
        <v>1030</v>
      </c>
    </row>
    <row r="38" spans="1:8" ht="12.75">
      <c r="A38" s="238"/>
      <c r="B38" s="234" t="s">
        <v>74</v>
      </c>
      <c r="C38" s="239"/>
      <c r="D38" s="240"/>
      <c r="E38" s="310">
        <f>SUM(E17:E36)</f>
        <v>26561.929999999997</v>
      </c>
      <c r="F38" s="237">
        <f>SUM(F18:F36)</f>
        <v>9861.529999999997</v>
      </c>
      <c r="G38" s="240"/>
      <c r="H38" s="308">
        <f>SUM(H17:H36)</f>
        <v>2276.5499999999997</v>
      </c>
    </row>
    <row r="39" spans="1:8" ht="12.75">
      <c r="A39" s="311"/>
      <c r="B39" s="452" t="s">
        <v>689</v>
      </c>
      <c r="C39" s="452"/>
      <c r="D39" s="452"/>
      <c r="E39" s="452"/>
      <c r="F39" s="452"/>
      <c r="G39" s="452"/>
      <c r="H39" s="452"/>
    </row>
    <row r="40" spans="1:8" ht="24">
      <c r="A40" s="311">
        <v>29</v>
      </c>
      <c r="B40" s="309" t="s">
        <v>364</v>
      </c>
      <c r="C40" s="220" t="s">
        <v>365</v>
      </c>
      <c r="D40" s="221">
        <v>1980</v>
      </c>
      <c r="E40" s="222">
        <v>56.3</v>
      </c>
      <c r="F40" s="222">
        <v>0</v>
      </c>
      <c r="G40" s="221">
        <v>1</v>
      </c>
      <c r="H40" s="223">
        <v>750</v>
      </c>
    </row>
    <row r="41" spans="1:8" ht="24">
      <c r="A41" s="311">
        <v>30</v>
      </c>
      <c r="B41" s="309" t="s">
        <v>364</v>
      </c>
      <c r="C41" s="220" t="s">
        <v>366</v>
      </c>
      <c r="D41" s="221">
        <v>1980</v>
      </c>
      <c r="E41" s="222">
        <v>33</v>
      </c>
      <c r="F41" s="222">
        <v>0</v>
      </c>
      <c r="G41" s="221">
        <v>1</v>
      </c>
      <c r="H41" s="223">
        <v>620</v>
      </c>
    </row>
    <row r="42" spans="1:8" ht="36">
      <c r="A42" s="311">
        <v>31</v>
      </c>
      <c r="B42" s="309" t="s">
        <v>367</v>
      </c>
      <c r="C42" s="220" t="s">
        <v>368</v>
      </c>
      <c r="D42" s="221">
        <v>1980</v>
      </c>
      <c r="E42" s="222">
        <v>66.2</v>
      </c>
      <c r="F42" s="222">
        <v>0</v>
      </c>
      <c r="G42" s="221">
        <v>1</v>
      </c>
      <c r="H42" s="223">
        <v>840</v>
      </c>
    </row>
    <row r="43" spans="1:8" ht="36">
      <c r="A43" s="311">
        <v>32</v>
      </c>
      <c r="B43" s="309" t="s">
        <v>367</v>
      </c>
      <c r="C43" s="220" t="s">
        <v>369</v>
      </c>
      <c r="D43" s="221">
        <v>1980</v>
      </c>
      <c r="E43" s="222">
        <v>43.2</v>
      </c>
      <c r="F43" s="222">
        <v>0</v>
      </c>
      <c r="G43" s="221">
        <v>1</v>
      </c>
      <c r="H43" s="223">
        <v>650</v>
      </c>
    </row>
    <row r="44" spans="1:8" ht="24">
      <c r="A44" s="311">
        <v>33</v>
      </c>
      <c r="B44" s="309" t="s">
        <v>353</v>
      </c>
      <c r="C44" s="220" t="s">
        <v>370</v>
      </c>
      <c r="D44" s="221">
        <v>1980</v>
      </c>
      <c r="E44" s="222">
        <v>58.6</v>
      </c>
      <c r="F44" s="222">
        <v>0</v>
      </c>
      <c r="G44" s="221">
        <v>1</v>
      </c>
      <c r="H44" s="223">
        <v>840</v>
      </c>
    </row>
    <row r="45" spans="1:8" ht="36">
      <c r="A45" s="311">
        <v>34</v>
      </c>
      <c r="B45" s="309" t="s">
        <v>353</v>
      </c>
      <c r="C45" s="220" t="s">
        <v>371</v>
      </c>
      <c r="D45" s="221">
        <v>1980</v>
      </c>
      <c r="E45" s="222">
        <v>36</v>
      </c>
      <c r="F45" s="222">
        <v>0</v>
      </c>
      <c r="G45" s="221">
        <v>1</v>
      </c>
      <c r="H45" s="223">
        <v>750</v>
      </c>
    </row>
    <row r="46" spans="1:8" ht="36">
      <c r="A46" s="311">
        <v>35</v>
      </c>
      <c r="B46" s="309" t="s">
        <v>353</v>
      </c>
      <c r="C46" s="220" t="s">
        <v>372</v>
      </c>
      <c r="D46" s="221">
        <v>1980</v>
      </c>
      <c r="E46" s="222">
        <v>38</v>
      </c>
      <c r="F46" s="222">
        <v>0</v>
      </c>
      <c r="G46" s="221">
        <v>1</v>
      </c>
      <c r="H46" s="223">
        <v>750</v>
      </c>
    </row>
    <row r="47" spans="1:8" ht="36">
      <c r="A47" s="311">
        <v>36</v>
      </c>
      <c r="B47" s="309" t="s">
        <v>353</v>
      </c>
      <c r="C47" s="220" t="s">
        <v>352</v>
      </c>
      <c r="D47" s="221">
        <v>1980</v>
      </c>
      <c r="E47" s="222">
        <v>65</v>
      </c>
      <c r="F47" s="222">
        <v>0</v>
      </c>
      <c r="G47" s="221">
        <v>1</v>
      </c>
      <c r="H47" s="223">
        <v>700</v>
      </c>
    </row>
    <row r="48" spans="1:8" ht="24">
      <c r="A48" s="311">
        <v>37</v>
      </c>
      <c r="B48" s="309" t="s">
        <v>351</v>
      </c>
      <c r="C48" s="220" t="s">
        <v>350</v>
      </c>
      <c r="D48" s="221">
        <v>1980</v>
      </c>
      <c r="E48" s="222">
        <v>34.5</v>
      </c>
      <c r="F48" s="222">
        <v>0</v>
      </c>
      <c r="G48" s="221">
        <v>1</v>
      </c>
      <c r="H48" s="223">
        <v>430</v>
      </c>
    </row>
    <row r="49" spans="1:8" ht="36">
      <c r="A49" s="311">
        <v>38</v>
      </c>
      <c r="B49" s="309" t="s">
        <v>349</v>
      </c>
      <c r="C49" s="220" t="s">
        <v>348</v>
      </c>
      <c r="D49" s="221">
        <v>1980</v>
      </c>
      <c r="E49" s="222">
        <v>63.4</v>
      </c>
      <c r="F49" s="222">
        <v>0</v>
      </c>
      <c r="G49" s="221">
        <v>1</v>
      </c>
      <c r="H49" s="223">
        <v>100</v>
      </c>
    </row>
    <row r="50" spans="1:8" ht="24">
      <c r="A50" s="311">
        <v>39</v>
      </c>
      <c r="B50" s="309" t="s">
        <v>204</v>
      </c>
      <c r="C50" s="220" t="s">
        <v>118</v>
      </c>
      <c r="D50" s="221">
        <v>2010</v>
      </c>
      <c r="E50" s="222">
        <v>66.51</v>
      </c>
      <c r="F50" s="222">
        <v>64.48</v>
      </c>
      <c r="G50" s="221"/>
      <c r="H50" s="223">
        <v>12</v>
      </c>
    </row>
    <row r="51" spans="1:8" ht="24">
      <c r="A51" s="311">
        <v>40</v>
      </c>
      <c r="B51" s="309" t="s">
        <v>347</v>
      </c>
      <c r="C51" s="220" t="s">
        <v>120</v>
      </c>
      <c r="D51" s="221">
        <v>1986</v>
      </c>
      <c r="E51" s="222">
        <v>86.2</v>
      </c>
      <c r="F51" s="222">
        <v>10.71</v>
      </c>
      <c r="G51" s="221"/>
      <c r="H51" s="223"/>
    </row>
    <row r="52" spans="1:8" ht="24">
      <c r="A52" s="311">
        <v>41</v>
      </c>
      <c r="B52" s="224" t="s">
        <v>152</v>
      </c>
      <c r="C52" s="267" t="s">
        <v>118</v>
      </c>
      <c r="D52" s="265">
        <v>1975</v>
      </c>
      <c r="E52" s="266">
        <v>93.09</v>
      </c>
      <c r="F52" s="266" t="s">
        <v>346</v>
      </c>
      <c r="G52" s="265">
        <v>1</v>
      </c>
      <c r="H52" s="264">
        <v>283.9</v>
      </c>
    </row>
    <row r="53" spans="1:8" ht="24">
      <c r="A53" s="311">
        <v>42</v>
      </c>
      <c r="B53" s="225" t="s">
        <v>591</v>
      </c>
      <c r="C53" s="267" t="s">
        <v>119</v>
      </c>
      <c r="D53" s="265">
        <v>1974</v>
      </c>
      <c r="E53" s="266">
        <v>41.65</v>
      </c>
      <c r="F53" s="266">
        <v>4.94</v>
      </c>
      <c r="G53" s="265">
        <v>1</v>
      </c>
      <c r="H53" s="264">
        <v>422</v>
      </c>
    </row>
    <row r="54" spans="1:8" ht="24">
      <c r="A54" s="311">
        <v>43</v>
      </c>
      <c r="B54" s="225" t="s">
        <v>153</v>
      </c>
      <c r="C54" s="267" t="s">
        <v>120</v>
      </c>
      <c r="D54" s="265">
        <v>1938</v>
      </c>
      <c r="E54" s="266">
        <v>20.96</v>
      </c>
      <c r="F54" s="266">
        <v>0</v>
      </c>
      <c r="G54" s="265">
        <v>1</v>
      </c>
      <c r="H54" s="264">
        <v>195.5</v>
      </c>
    </row>
    <row r="55" spans="1:8" ht="60">
      <c r="A55" s="311">
        <v>44</v>
      </c>
      <c r="B55" s="225" t="s">
        <v>374</v>
      </c>
      <c r="C55" s="225" t="s">
        <v>311</v>
      </c>
      <c r="D55" s="265">
        <v>1989</v>
      </c>
      <c r="E55" s="266">
        <v>17602.19</v>
      </c>
      <c r="F55" s="266">
        <v>6697.02</v>
      </c>
      <c r="G55" s="265" t="s">
        <v>466</v>
      </c>
      <c r="H55" s="264" t="s">
        <v>467</v>
      </c>
    </row>
    <row r="56" spans="1:8" ht="12.75">
      <c r="A56" s="435">
        <v>45</v>
      </c>
      <c r="B56" s="439"/>
      <c r="C56" s="439"/>
      <c r="D56" s="439"/>
      <c r="E56" s="439"/>
      <c r="F56" s="439"/>
      <c r="G56" s="439"/>
      <c r="H56" s="440"/>
    </row>
    <row r="57" spans="1:8" ht="48">
      <c r="A57" s="309">
        <v>46</v>
      </c>
      <c r="B57" s="309" t="s">
        <v>354</v>
      </c>
      <c r="C57" s="220" t="s">
        <v>415</v>
      </c>
      <c r="D57" s="221">
        <v>1982</v>
      </c>
      <c r="E57" s="222">
        <v>120.75</v>
      </c>
      <c r="F57" s="222"/>
      <c r="G57" s="221">
        <v>1</v>
      </c>
      <c r="H57" s="223">
        <v>20</v>
      </c>
    </row>
    <row r="58" spans="1:8" ht="48">
      <c r="A58" s="312">
        <v>47</v>
      </c>
      <c r="B58" s="312" t="s">
        <v>663</v>
      </c>
      <c r="C58" s="313" t="s">
        <v>355</v>
      </c>
      <c r="D58" s="314">
        <v>1986</v>
      </c>
      <c r="E58" s="315">
        <v>86.2</v>
      </c>
      <c r="F58" s="315">
        <v>10.71</v>
      </c>
      <c r="G58" s="314">
        <v>1</v>
      </c>
      <c r="H58" s="316">
        <v>164.2</v>
      </c>
    </row>
    <row r="59" spans="1:8" ht="36">
      <c r="A59" s="309">
        <v>48</v>
      </c>
      <c r="B59" s="309" t="s">
        <v>664</v>
      </c>
      <c r="C59" s="220" t="s">
        <v>356</v>
      </c>
      <c r="D59" s="221">
        <v>1992</v>
      </c>
      <c r="E59" s="222">
        <v>172.3</v>
      </c>
      <c r="F59" s="222">
        <v>21.43</v>
      </c>
      <c r="G59" s="221">
        <v>1</v>
      </c>
      <c r="H59" s="223">
        <v>51</v>
      </c>
    </row>
    <row r="60" spans="1:8" ht="36">
      <c r="A60" s="309">
        <v>49</v>
      </c>
      <c r="B60" s="309" t="s">
        <v>664</v>
      </c>
      <c r="C60" s="220" t="s">
        <v>357</v>
      </c>
      <c r="D60" s="221">
        <v>1992</v>
      </c>
      <c r="E60" s="222">
        <v>172.3</v>
      </c>
      <c r="F60" s="222">
        <v>21.43</v>
      </c>
      <c r="G60" s="221">
        <v>1</v>
      </c>
      <c r="H60" s="223">
        <v>50</v>
      </c>
    </row>
    <row r="61" spans="1:8" ht="48">
      <c r="A61" s="309">
        <v>50</v>
      </c>
      <c r="B61" s="309" t="s">
        <v>665</v>
      </c>
      <c r="C61" s="220" t="s">
        <v>358</v>
      </c>
      <c r="D61" s="221">
        <v>1992</v>
      </c>
      <c r="E61" s="222">
        <v>172.3</v>
      </c>
      <c r="F61" s="222">
        <v>21.43</v>
      </c>
      <c r="G61" s="221">
        <v>1</v>
      </c>
      <c r="H61" s="223">
        <v>148.3</v>
      </c>
    </row>
    <row r="62" spans="1:8" ht="48">
      <c r="A62" s="309">
        <v>51</v>
      </c>
      <c r="B62" s="309" t="s">
        <v>359</v>
      </c>
      <c r="C62" s="220" t="s">
        <v>360</v>
      </c>
      <c r="D62" s="221">
        <v>1992</v>
      </c>
      <c r="E62" s="222">
        <v>172.3</v>
      </c>
      <c r="F62" s="222">
        <v>21.43</v>
      </c>
      <c r="G62" s="221">
        <v>1</v>
      </c>
      <c r="H62" s="223">
        <v>82.1</v>
      </c>
    </row>
    <row r="63" spans="1:8" ht="48">
      <c r="A63" s="309">
        <v>52</v>
      </c>
      <c r="B63" s="309" t="s">
        <v>666</v>
      </c>
      <c r="C63" s="220" t="s">
        <v>361</v>
      </c>
      <c r="D63" s="221">
        <v>1992</v>
      </c>
      <c r="E63" s="222">
        <v>172.3</v>
      </c>
      <c r="F63" s="222">
        <v>21.43</v>
      </c>
      <c r="G63" s="221">
        <v>1</v>
      </c>
      <c r="H63" s="223">
        <v>164.2</v>
      </c>
    </row>
    <row r="64" spans="1:8" ht="48">
      <c r="A64" s="309">
        <v>53</v>
      </c>
      <c r="B64" s="309" t="s">
        <v>667</v>
      </c>
      <c r="C64" s="220" t="s">
        <v>362</v>
      </c>
      <c r="D64" s="221">
        <v>1992</v>
      </c>
      <c r="E64" s="222">
        <v>172.3</v>
      </c>
      <c r="F64" s="222">
        <v>21.43</v>
      </c>
      <c r="G64" s="221">
        <v>1</v>
      </c>
      <c r="H64" s="223">
        <v>164.2</v>
      </c>
    </row>
    <row r="65" spans="1:8" ht="48">
      <c r="A65" s="309">
        <v>54</v>
      </c>
      <c r="B65" s="309" t="s">
        <v>668</v>
      </c>
      <c r="C65" s="220" t="s">
        <v>363</v>
      </c>
      <c r="D65" s="221">
        <v>1992</v>
      </c>
      <c r="E65" s="222">
        <v>172.3</v>
      </c>
      <c r="F65" s="222">
        <v>21.43</v>
      </c>
      <c r="G65" s="221">
        <v>1</v>
      </c>
      <c r="H65" s="223">
        <v>164.2</v>
      </c>
    </row>
    <row r="66" spans="1:8" ht="12.75">
      <c r="A66" s="233"/>
      <c r="B66" s="317" t="s">
        <v>80</v>
      </c>
      <c r="C66" s="239"/>
      <c r="D66" s="240"/>
      <c r="E66" s="237">
        <f>SUM(E57:E65)</f>
        <v>1413.0499999999997</v>
      </c>
      <c r="F66" s="237">
        <f>SUM(F57:F65)</f>
        <v>160.72000000000003</v>
      </c>
      <c r="G66" s="240"/>
      <c r="H66" s="250">
        <f>SUM(H57:H65)</f>
        <v>1008.2</v>
      </c>
    </row>
    <row r="67" spans="1:8" ht="24" customHeight="1">
      <c r="A67" s="233"/>
      <c r="B67" s="449" t="s">
        <v>688</v>
      </c>
      <c r="C67" s="450"/>
      <c r="D67" s="450"/>
      <c r="E67" s="450"/>
      <c r="F67" s="450"/>
      <c r="G67" s="450"/>
      <c r="H67" s="451"/>
    </row>
    <row r="68" spans="1:8" ht="49.5" customHeight="1">
      <c r="A68" s="233">
        <v>55</v>
      </c>
      <c r="B68" s="318" t="s">
        <v>605</v>
      </c>
      <c r="C68" s="225" t="s">
        <v>416</v>
      </c>
      <c r="D68" s="319">
        <v>1983</v>
      </c>
      <c r="E68" s="320"/>
      <c r="F68" s="320"/>
      <c r="G68" s="320"/>
      <c r="H68" s="320"/>
    </row>
    <row r="69" spans="1:8" ht="24">
      <c r="A69" s="264">
        <v>56</v>
      </c>
      <c r="B69" s="225" t="s">
        <v>121</v>
      </c>
      <c r="C69" s="225" t="s">
        <v>416</v>
      </c>
      <c r="D69" s="265">
        <v>1983</v>
      </c>
      <c r="E69" s="266">
        <v>3477.46</v>
      </c>
      <c r="F69" s="266">
        <v>295.9</v>
      </c>
      <c r="G69" s="265">
        <v>2</v>
      </c>
      <c r="H69" s="264">
        <v>1648.6</v>
      </c>
    </row>
    <row r="70" spans="1:8" ht="48">
      <c r="A70" s="264">
        <v>57</v>
      </c>
      <c r="B70" s="225" t="s">
        <v>152</v>
      </c>
      <c r="C70" s="225" t="s">
        <v>417</v>
      </c>
      <c r="D70" s="265">
        <v>1977</v>
      </c>
      <c r="E70" s="266">
        <v>1190.52</v>
      </c>
      <c r="F70" s="266">
        <v>67.12</v>
      </c>
      <c r="G70" s="265">
        <v>1</v>
      </c>
      <c r="H70" s="264">
        <v>305.8</v>
      </c>
    </row>
    <row r="71" spans="1:8" ht="36">
      <c r="A71" s="264">
        <v>58</v>
      </c>
      <c r="B71" s="225" t="s">
        <v>152</v>
      </c>
      <c r="C71" s="225" t="s">
        <v>332</v>
      </c>
      <c r="D71" s="265">
        <v>1977</v>
      </c>
      <c r="E71" s="266">
        <v>2659.67</v>
      </c>
      <c r="F71" s="266">
        <v>374.81</v>
      </c>
      <c r="G71" s="265">
        <v>1</v>
      </c>
      <c r="H71" s="264">
        <v>504.8</v>
      </c>
    </row>
    <row r="72" spans="1:8" ht="24">
      <c r="A72" s="264">
        <v>59</v>
      </c>
      <c r="B72" s="225" t="s">
        <v>152</v>
      </c>
      <c r="C72" s="225" t="s">
        <v>418</v>
      </c>
      <c r="D72" s="265">
        <v>1993</v>
      </c>
      <c r="E72" s="266">
        <v>303.77</v>
      </c>
      <c r="F72" s="266">
        <v>25.23</v>
      </c>
      <c r="G72" s="265">
        <v>1</v>
      </c>
      <c r="H72" s="264">
        <v>272.5</v>
      </c>
    </row>
    <row r="73" spans="1:8" ht="12.75">
      <c r="A73" s="233"/>
      <c r="B73" s="317" t="s">
        <v>74</v>
      </c>
      <c r="C73" s="239"/>
      <c r="D73" s="240"/>
      <c r="E73" s="237">
        <f>SUM(E69:E72)</f>
        <v>7631.42</v>
      </c>
      <c r="F73" s="237">
        <f>SUM(F69:F72)</f>
        <v>763.06</v>
      </c>
      <c r="G73" s="240"/>
      <c r="H73" s="250">
        <f>SUM(H69:H72)</f>
        <v>2731.7</v>
      </c>
    </row>
    <row r="74" spans="1:8" ht="12.75">
      <c r="A74" s="233"/>
      <c r="B74" s="432" t="s">
        <v>687</v>
      </c>
      <c r="C74" s="433"/>
      <c r="D74" s="433"/>
      <c r="E74" s="433"/>
      <c r="F74" s="433"/>
      <c r="G74" s="433"/>
      <c r="H74" s="434"/>
    </row>
    <row r="75" spans="1:8" ht="24">
      <c r="A75" s="264">
        <v>60</v>
      </c>
      <c r="B75" s="225" t="s">
        <v>152</v>
      </c>
      <c r="C75" s="225" t="s">
        <v>123</v>
      </c>
      <c r="D75" s="226">
        <v>1987</v>
      </c>
      <c r="E75" s="227">
        <v>1100.66</v>
      </c>
      <c r="F75" s="227">
        <v>483.14</v>
      </c>
      <c r="G75" s="226">
        <v>1</v>
      </c>
      <c r="H75" s="218">
        <v>541.6</v>
      </c>
    </row>
    <row r="76" spans="1:8" ht="24">
      <c r="A76" s="264">
        <v>61</v>
      </c>
      <c r="B76" s="225" t="s">
        <v>151</v>
      </c>
      <c r="C76" s="225" t="s">
        <v>124</v>
      </c>
      <c r="D76" s="226">
        <v>1956</v>
      </c>
      <c r="E76" s="227">
        <v>732.77</v>
      </c>
      <c r="F76" s="227">
        <v>0</v>
      </c>
      <c r="G76" s="226">
        <v>1</v>
      </c>
      <c r="H76" s="218">
        <v>404</v>
      </c>
    </row>
    <row r="77" spans="1:8" ht="24">
      <c r="A77" s="264">
        <v>62</v>
      </c>
      <c r="B77" s="225" t="s">
        <v>151</v>
      </c>
      <c r="C77" s="225" t="s">
        <v>125</v>
      </c>
      <c r="D77" s="226">
        <v>1977</v>
      </c>
      <c r="E77" s="227">
        <v>1546.95</v>
      </c>
      <c r="F77" s="227">
        <v>224.82</v>
      </c>
      <c r="G77" s="226">
        <v>1</v>
      </c>
      <c r="H77" s="218">
        <v>371</v>
      </c>
    </row>
    <row r="78" spans="1:8" ht="24">
      <c r="A78" s="264">
        <v>63</v>
      </c>
      <c r="B78" s="225" t="s">
        <v>151</v>
      </c>
      <c r="C78" s="225" t="s">
        <v>126</v>
      </c>
      <c r="D78" s="226">
        <v>1977</v>
      </c>
      <c r="E78" s="227">
        <v>829.26</v>
      </c>
      <c r="F78" s="227">
        <v>0</v>
      </c>
      <c r="G78" s="226">
        <v>1</v>
      </c>
      <c r="H78" s="218">
        <v>133.6</v>
      </c>
    </row>
    <row r="79" spans="1:8" ht="36">
      <c r="A79" s="264">
        <v>64</v>
      </c>
      <c r="B79" s="225" t="s">
        <v>345</v>
      </c>
      <c r="C79" s="225" t="s">
        <v>138</v>
      </c>
      <c r="D79" s="226">
        <v>1986</v>
      </c>
      <c r="E79" s="227">
        <v>21278.96</v>
      </c>
      <c r="F79" s="227">
        <v>12968.27</v>
      </c>
      <c r="G79" s="226" t="s">
        <v>482</v>
      </c>
      <c r="H79" s="218" t="s">
        <v>483</v>
      </c>
    </row>
    <row r="80" spans="1:8" ht="36">
      <c r="A80" s="264">
        <v>65</v>
      </c>
      <c r="B80" s="225" t="s">
        <v>344</v>
      </c>
      <c r="C80" s="225" t="s">
        <v>139</v>
      </c>
      <c r="D80" s="226">
        <v>1992</v>
      </c>
      <c r="E80" s="227">
        <v>13537.07</v>
      </c>
      <c r="F80" s="227">
        <v>5836.4</v>
      </c>
      <c r="G80" s="226" t="s">
        <v>484</v>
      </c>
      <c r="H80" s="218" t="s">
        <v>485</v>
      </c>
    </row>
    <row r="81" spans="1:8" ht="24">
      <c r="A81" s="264">
        <v>66</v>
      </c>
      <c r="B81" s="225" t="s">
        <v>343</v>
      </c>
      <c r="C81" s="225" t="s">
        <v>140</v>
      </c>
      <c r="D81" s="226">
        <v>1991</v>
      </c>
      <c r="E81" s="227">
        <v>12524.59</v>
      </c>
      <c r="F81" s="227">
        <v>3665.29</v>
      </c>
      <c r="G81" s="226" t="s">
        <v>480</v>
      </c>
      <c r="H81" s="218" t="s">
        <v>481</v>
      </c>
    </row>
    <row r="82" spans="1:8" ht="36">
      <c r="A82" s="264">
        <v>67</v>
      </c>
      <c r="B82" s="219" t="s">
        <v>284</v>
      </c>
      <c r="C82" s="225" t="s">
        <v>283</v>
      </c>
      <c r="D82" s="221">
        <v>2008</v>
      </c>
      <c r="E82" s="222">
        <v>65.87</v>
      </c>
      <c r="F82" s="222">
        <v>0</v>
      </c>
      <c r="G82" s="221"/>
      <c r="H82" s="223"/>
    </row>
    <row r="83" spans="1:8" ht="24">
      <c r="A83" s="264">
        <v>68</v>
      </c>
      <c r="B83" s="225" t="s">
        <v>597</v>
      </c>
      <c r="C83" s="225" t="s">
        <v>124</v>
      </c>
      <c r="D83" s="226">
        <v>2008</v>
      </c>
      <c r="E83" s="227">
        <v>479.84</v>
      </c>
      <c r="F83" s="227">
        <v>438.53</v>
      </c>
      <c r="G83" s="226"/>
      <c r="H83" s="218"/>
    </row>
    <row r="84" spans="1:8" ht="24">
      <c r="A84" s="264">
        <v>69</v>
      </c>
      <c r="B84" s="225" t="s">
        <v>600</v>
      </c>
      <c r="C84" s="225" t="s">
        <v>124</v>
      </c>
      <c r="D84" s="226">
        <v>2008</v>
      </c>
      <c r="E84" s="227">
        <v>239.92</v>
      </c>
      <c r="F84" s="227">
        <v>219.26</v>
      </c>
      <c r="G84" s="226"/>
      <c r="H84" s="218"/>
    </row>
    <row r="85" spans="1:8" ht="24">
      <c r="A85" s="264">
        <v>70</v>
      </c>
      <c r="B85" s="225" t="s">
        <v>598</v>
      </c>
      <c r="C85" s="225" t="s">
        <v>126</v>
      </c>
      <c r="D85" s="226">
        <v>2006</v>
      </c>
      <c r="E85" s="227">
        <v>41.55</v>
      </c>
      <c r="F85" s="227">
        <v>36.56</v>
      </c>
      <c r="G85" s="226"/>
      <c r="H85" s="218"/>
    </row>
    <row r="86" spans="1:8" ht="36">
      <c r="A86" s="264">
        <v>71</v>
      </c>
      <c r="B86" s="225" t="s">
        <v>625</v>
      </c>
      <c r="C86" s="225" t="s">
        <v>624</v>
      </c>
      <c r="D86" s="226">
        <v>2006</v>
      </c>
      <c r="E86" s="227">
        <v>51.48</v>
      </c>
      <c r="F86" s="227">
        <v>45.13</v>
      </c>
      <c r="G86" s="226"/>
      <c r="H86" s="218"/>
    </row>
    <row r="87" spans="1:8" ht="24">
      <c r="A87" s="264">
        <v>72</v>
      </c>
      <c r="B87" s="225" t="s">
        <v>599</v>
      </c>
      <c r="C87" s="225" t="s">
        <v>123</v>
      </c>
      <c r="D87" s="226">
        <v>2006</v>
      </c>
      <c r="E87" s="227">
        <v>62.53</v>
      </c>
      <c r="F87" s="227">
        <v>54.46</v>
      </c>
      <c r="G87" s="226"/>
      <c r="H87" s="218"/>
    </row>
    <row r="88" spans="1:8" ht="36">
      <c r="A88" s="264">
        <v>73</v>
      </c>
      <c r="B88" s="225" t="s">
        <v>200</v>
      </c>
      <c r="C88" s="225" t="s">
        <v>125</v>
      </c>
      <c r="D88" s="226">
        <v>2010</v>
      </c>
      <c r="E88" s="227">
        <v>93</v>
      </c>
      <c r="F88" s="227">
        <v>90.29</v>
      </c>
      <c r="G88" s="226"/>
      <c r="H88" s="218"/>
    </row>
    <row r="89" spans="1:8" ht="48">
      <c r="A89" s="264">
        <v>74</v>
      </c>
      <c r="B89" s="225" t="s">
        <v>309</v>
      </c>
      <c r="C89" s="225" t="s">
        <v>124</v>
      </c>
      <c r="D89" s="226">
        <v>2007</v>
      </c>
      <c r="E89" s="227">
        <v>60</v>
      </c>
      <c r="F89" s="227">
        <v>36.5</v>
      </c>
      <c r="G89" s="226"/>
      <c r="H89" s="218"/>
    </row>
    <row r="90" spans="1:8" ht="12.75">
      <c r="A90" s="444" t="s">
        <v>626</v>
      </c>
      <c r="B90" s="445"/>
      <c r="C90" s="445"/>
      <c r="D90" s="445"/>
      <c r="E90" s="445"/>
      <c r="F90" s="445"/>
      <c r="G90" s="445"/>
      <c r="H90" s="446"/>
    </row>
    <row r="91" spans="1:8" ht="48">
      <c r="A91" s="264">
        <v>75</v>
      </c>
      <c r="B91" s="273" t="s">
        <v>592</v>
      </c>
      <c r="C91" s="225" t="s">
        <v>245</v>
      </c>
      <c r="D91" s="265">
        <v>1979</v>
      </c>
      <c r="E91" s="266">
        <v>10.82</v>
      </c>
      <c r="F91" s="266">
        <v>0</v>
      </c>
      <c r="G91" s="265">
        <v>1</v>
      </c>
      <c r="H91" s="264">
        <v>58</v>
      </c>
    </row>
    <row r="92" spans="1:8" ht="48">
      <c r="A92" s="264">
        <v>76</v>
      </c>
      <c r="B92" s="219" t="s">
        <v>662</v>
      </c>
      <c r="C92" s="225" t="s">
        <v>248</v>
      </c>
      <c r="D92" s="265">
        <v>1954</v>
      </c>
      <c r="E92" s="266">
        <v>56.09</v>
      </c>
      <c r="F92" s="266">
        <v>0</v>
      </c>
      <c r="G92" s="265">
        <v>1</v>
      </c>
      <c r="H92" s="264">
        <v>82.26</v>
      </c>
    </row>
    <row r="93" spans="1:8" ht="36">
      <c r="A93" s="264">
        <v>77</v>
      </c>
      <c r="B93" s="219" t="s">
        <v>593</v>
      </c>
      <c r="C93" s="321" t="s">
        <v>256</v>
      </c>
      <c r="D93" s="221">
        <v>1976</v>
      </c>
      <c r="E93" s="222">
        <v>67.89</v>
      </c>
      <c r="F93" s="223">
        <v>1.65</v>
      </c>
      <c r="G93" s="221">
        <v>1</v>
      </c>
      <c r="H93" s="223">
        <v>62</v>
      </c>
    </row>
    <row r="94" spans="1:8" ht="36">
      <c r="A94" s="264">
        <v>78</v>
      </c>
      <c r="B94" s="219" t="s">
        <v>593</v>
      </c>
      <c r="C94" s="225" t="s">
        <v>255</v>
      </c>
      <c r="D94" s="221">
        <v>1929</v>
      </c>
      <c r="E94" s="222">
        <v>66.98</v>
      </c>
      <c r="F94" s="222">
        <v>0</v>
      </c>
      <c r="G94" s="221">
        <v>1</v>
      </c>
      <c r="H94" s="223">
        <v>79</v>
      </c>
    </row>
    <row r="95" spans="1:8" ht="36">
      <c r="A95" s="273">
        <v>79</v>
      </c>
      <c r="B95" s="219" t="s">
        <v>661</v>
      </c>
      <c r="C95" s="225" t="s">
        <v>262</v>
      </c>
      <c r="D95" s="221">
        <v>1938</v>
      </c>
      <c r="E95" s="222">
        <v>273.9</v>
      </c>
      <c r="F95" s="222">
        <v>0</v>
      </c>
      <c r="G95" s="221">
        <v>1</v>
      </c>
      <c r="H95" s="223">
        <v>29</v>
      </c>
    </row>
    <row r="96" spans="1:8" ht="36">
      <c r="A96" s="273">
        <v>80</v>
      </c>
      <c r="B96" s="219" t="s">
        <v>594</v>
      </c>
      <c r="C96" s="225" t="s">
        <v>263</v>
      </c>
      <c r="D96" s="221">
        <v>1979</v>
      </c>
      <c r="E96" s="222">
        <v>10.82</v>
      </c>
      <c r="F96" s="222">
        <v>0</v>
      </c>
      <c r="G96" s="221">
        <v>1</v>
      </c>
      <c r="H96" s="223">
        <v>57</v>
      </c>
    </row>
    <row r="97" spans="1:8" ht="36">
      <c r="A97" s="273">
        <v>81</v>
      </c>
      <c r="B97" s="219" t="s">
        <v>595</v>
      </c>
      <c r="C97" s="225" t="s">
        <v>265</v>
      </c>
      <c r="D97" s="221">
        <v>1957</v>
      </c>
      <c r="E97" s="222">
        <v>70.28</v>
      </c>
      <c r="F97" s="222">
        <v>0</v>
      </c>
      <c r="G97" s="221"/>
      <c r="H97" s="223">
        <v>75</v>
      </c>
    </row>
    <row r="98" spans="1:8" ht="36">
      <c r="A98" s="273">
        <v>82</v>
      </c>
      <c r="B98" s="219" t="s">
        <v>596</v>
      </c>
      <c r="C98" s="321" t="s">
        <v>266</v>
      </c>
      <c r="D98" s="221">
        <v>1969</v>
      </c>
      <c r="E98" s="222">
        <v>22.11</v>
      </c>
      <c r="F98" s="222">
        <v>0</v>
      </c>
      <c r="G98" s="221"/>
      <c r="H98" s="223">
        <v>50</v>
      </c>
    </row>
    <row r="99" spans="1:8" ht="36">
      <c r="A99" s="273">
        <v>83</v>
      </c>
      <c r="B99" s="219" t="s">
        <v>594</v>
      </c>
      <c r="C99" s="225" t="s">
        <v>267</v>
      </c>
      <c r="D99" s="221">
        <v>1979</v>
      </c>
      <c r="E99" s="222">
        <v>10.82</v>
      </c>
      <c r="F99" s="222">
        <v>0</v>
      </c>
      <c r="G99" s="221"/>
      <c r="H99" s="223">
        <v>55</v>
      </c>
    </row>
    <row r="100" spans="1:8" ht="36">
      <c r="A100" s="218">
        <v>84</v>
      </c>
      <c r="B100" s="224" t="s">
        <v>318</v>
      </c>
      <c r="C100" s="225" t="s">
        <v>319</v>
      </c>
      <c r="D100" s="226">
        <v>2007</v>
      </c>
      <c r="E100" s="227">
        <v>253.8</v>
      </c>
      <c r="F100" s="227">
        <v>218.27</v>
      </c>
      <c r="G100" s="226">
        <v>1</v>
      </c>
      <c r="H100" s="218">
        <v>60</v>
      </c>
    </row>
    <row r="101" spans="1:8" ht="48">
      <c r="A101" s="218">
        <v>85</v>
      </c>
      <c r="B101" s="225" t="s">
        <v>197</v>
      </c>
      <c r="C101" s="225" t="s">
        <v>320</v>
      </c>
      <c r="D101" s="226">
        <v>2008</v>
      </c>
      <c r="E101" s="227">
        <v>278.7</v>
      </c>
      <c r="F101" s="227">
        <v>255.47</v>
      </c>
      <c r="G101" s="226">
        <v>1</v>
      </c>
      <c r="H101" s="218">
        <v>38.4</v>
      </c>
    </row>
    <row r="102" spans="1:8" ht="36">
      <c r="A102" s="218">
        <v>86</v>
      </c>
      <c r="B102" s="225" t="s">
        <v>197</v>
      </c>
      <c r="C102" s="225" t="s">
        <v>419</v>
      </c>
      <c r="D102" s="226">
        <v>2008</v>
      </c>
      <c r="E102" s="227">
        <v>579.6</v>
      </c>
      <c r="F102" s="227">
        <v>531.3</v>
      </c>
      <c r="G102" s="226">
        <v>1</v>
      </c>
      <c r="H102" s="218">
        <v>69.5</v>
      </c>
    </row>
    <row r="103" spans="1:8" ht="12.75">
      <c r="A103" s="233"/>
      <c r="B103" s="317" t="s">
        <v>80</v>
      </c>
      <c r="C103" s="230"/>
      <c r="D103" s="231"/>
      <c r="E103" s="322">
        <f>SUM(E75:E102)</f>
        <v>54346.259999999995</v>
      </c>
      <c r="F103" s="322">
        <f>SUM(F75:F102)</f>
        <v>25105.34</v>
      </c>
      <c r="G103" s="323"/>
      <c r="H103" s="322">
        <f>SUM(H75:H99)+Лист4!H80</f>
        <v>13198.259999999998</v>
      </c>
    </row>
    <row r="104" ht="12.75">
      <c r="A104" s="501"/>
    </row>
    <row r="141" spans="1:8" ht="12.75">
      <c r="A141" s="449" t="s">
        <v>685</v>
      </c>
      <c r="B141" s="450"/>
      <c r="C141" s="450"/>
      <c r="D141" s="450"/>
      <c r="E141" s="450"/>
      <c r="F141" s="450"/>
      <c r="G141" s="450"/>
      <c r="H141" s="451"/>
    </row>
    <row r="142" spans="1:8" ht="48">
      <c r="A142" s="264"/>
      <c r="B142" s="225" t="s">
        <v>298</v>
      </c>
      <c r="C142" s="225" t="s">
        <v>127</v>
      </c>
      <c r="D142" s="335">
        <v>1998</v>
      </c>
      <c r="E142" s="227">
        <v>191.37</v>
      </c>
      <c r="F142" s="227">
        <v>46.49</v>
      </c>
      <c r="G142" s="336">
        <v>1</v>
      </c>
      <c r="H142" s="337">
        <v>280</v>
      </c>
    </row>
    <row r="143" spans="1:8" ht="24">
      <c r="A143" s="264"/>
      <c r="B143" s="225" t="s">
        <v>152</v>
      </c>
      <c r="C143" s="225" t="s">
        <v>285</v>
      </c>
      <c r="D143" s="338">
        <v>1964</v>
      </c>
      <c r="E143" s="227">
        <v>512.44</v>
      </c>
      <c r="F143" s="227">
        <v>0</v>
      </c>
      <c r="G143" s="336">
        <v>1</v>
      </c>
      <c r="H143" s="337">
        <v>113.7</v>
      </c>
    </row>
    <row r="144" spans="1:8" ht="24">
      <c r="A144" s="264"/>
      <c r="B144" s="225" t="s">
        <v>152</v>
      </c>
      <c r="C144" s="225" t="s">
        <v>286</v>
      </c>
      <c r="D144" s="338">
        <v>1958</v>
      </c>
      <c r="E144" s="227">
        <v>212.37</v>
      </c>
      <c r="F144" s="227">
        <v>0</v>
      </c>
      <c r="G144" s="336">
        <v>1</v>
      </c>
      <c r="H144" s="337">
        <v>161</v>
      </c>
    </row>
    <row r="145" spans="1:8" ht="24">
      <c r="A145" s="264"/>
      <c r="B145" s="309" t="s">
        <v>602</v>
      </c>
      <c r="C145" s="225" t="s">
        <v>287</v>
      </c>
      <c r="D145" s="338">
        <v>2010</v>
      </c>
      <c r="E145" s="227">
        <v>66.89</v>
      </c>
      <c r="F145" s="227">
        <v>64.85</v>
      </c>
      <c r="G145" s="336"/>
      <c r="H145" s="337">
        <v>12</v>
      </c>
    </row>
    <row r="146" spans="1:8" ht="24">
      <c r="A146" s="264"/>
      <c r="B146" s="309" t="s">
        <v>603</v>
      </c>
      <c r="C146" s="225" t="s">
        <v>127</v>
      </c>
      <c r="D146" s="338">
        <v>2010</v>
      </c>
      <c r="E146" s="227">
        <v>66.89</v>
      </c>
      <c r="F146" s="227">
        <v>64.84</v>
      </c>
      <c r="G146" s="336"/>
      <c r="H146" s="337">
        <v>12</v>
      </c>
    </row>
    <row r="147" spans="1:8" ht="24">
      <c r="A147" s="264"/>
      <c r="B147" s="309" t="s">
        <v>604</v>
      </c>
      <c r="C147" s="225" t="s">
        <v>155</v>
      </c>
      <c r="D147" s="339"/>
      <c r="E147" s="232"/>
      <c r="F147" s="232"/>
      <c r="G147" s="340"/>
      <c r="H147" s="341"/>
    </row>
    <row r="148" spans="1:8" ht="24">
      <c r="A148" s="264"/>
      <c r="B148" s="309" t="s">
        <v>604</v>
      </c>
      <c r="C148" s="225" t="s">
        <v>127</v>
      </c>
      <c r="D148" s="338"/>
      <c r="E148" s="227">
        <v>68.5</v>
      </c>
      <c r="F148" s="227">
        <v>0</v>
      </c>
      <c r="G148" s="336"/>
      <c r="H148" s="337"/>
    </row>
    <row r="149" spans="1:8" ht="24">
      <c r="A149" s="264"/>
      <c r="B149" s="309" t="s">
        <v>604</v>
      </c>
      <c r="C149" s="225" t="s">
        <v>127</v>
      </c>
      <c r="D149" s="338"/>
      <c r="E149" s="227">
        <v>58.6</v>
      </c>
      <c r="F149" s="227">
        <v>0</v>
      </c>
      <c r="G149" s="336"/>
      <c r="H149" s="337"/>
    </row>
    <row r="150" spans="1:8" ht="12.75">
      <c r="A150" s="444" t="s">
        <v>626</v>
      </c>
      <c r="B150" s="445"/>
      <c r="C150" s="445"/>
      <c r="D150" s="445"/>
      <c r="E150" s="445"/>
      <c r="F150" s="445"/>
      <c r="G150" s="445"/>
      <c r="H150" s="446"/>
    </row>
    <row r="151" spans="1:8" ht="24">
      <c r="A151" s="264">
        <v>1</v>
      </c>
      <c r="B151" s="225" t="s">
        <v>318</v>
      </c>
      <c r="C151" s="225" t="s">
        <v>303</v>
      </c>
      <c r="D151" s="338">
        <v>2009</v>
      </c>
      <c r="E151" s="227">
        <v>620</v>
      </c>
      <c r="F151" s="227">
        <v>589</v>
      </c>
      <c r="G151" s="336">
        <v>1</v>
      </c>
      <c r="H151" s="337">
        <v>33</v>
      </c>
    </row>
    <row r="152" spans="1:8" ht="12.75">
      <c r="A152" s="264">
        <v>2</v>
      </c>
      <c r="B152" s="219" t="s">
        <v>197</v>
      </c>
      <c r="C152" s="225" t="s">
        <v>287</v>
      </c>
      <c r="D152" s="338">
        <v>2009</v>
      </c>
      <c r="E152" s="227">
        <v>1470</v>
      </c>
      <c r="F152" s="227">
        <v>1396.5</v>
      </c>
      <c r="G152" s="336">
        <v>1</v>
      </c>
      <c r="H152" s="337">
        <v>71.7</v>
      </c>
    </row>
    <row r="153" spans="1:8" ht="12.75">
      <c r="A153" s="264">
        <v>3</v>
      </c>
      <c r="B153" s="225" t="s">
        <v>197</v>
      </c>
      <c r="C153" s="225" t="s">
        <v>287</v>
      </c>
      <c r="D153" s="338">
        <v>1986</v>
      </c>
      <c r="E153" s="227">
        <v>185.96</v>
      </c>
      <c r="F153" s="227">
        <v>0</v>
      </c>
      <c r="G153" s="336">
        <v>1</v>
      </c>
      <c r="H153" s="337">
        <v>43.8</v>
      </c>
    </row>
    <row r="154" spans="1:8" ht="12.75">
      <c r="A154" s="264">
        <v>4</v>
      </c>
      <c r="B154" s="225" t="s">
        <v>197</v>
      </c>
      <c r="C154" s="225" t="s">
        <v>287</v>
      </c>
      <c r="D154" s="338">
        <v>1976</v>
      </c>
      <c r="E154" s="227">
        <v>124.52</v>
      </c>
      <c r="F154" s="227">
        <v>0</v>
      </c>
      <c r="G154" s="336">
        <v>1</v>
      </c>
      <c r="H154" s="337">
        <v>92.6</v>
      </c>
    </row>
    <row r="155" spans="1:8" ht="12.75">
      <c r="A155" s="233"/>
      <c r="B155" s="317" t="s">
        <v>74</v>
      </c>
      <c r="C155" s="230"/>
      <c r="D155" s="339"/>
      <c r="E155" s="322">
        <f>SUM(E142:E154)</f>
        <v>3577.54</v>
      </c>
      <c r="F155" s="322">
        <f>SUM(F142:F154)</f>
        <v>2161.6800000000003</v>
      </c>
      <c r="G155" s="342"/>
      <c r="H155" s="343">
        <f>SUM(H142:H154)</f>
        <v>819.8000000000001</v>
      </c>
    </row>
    <row r="156" spans="1:8" ht="12.75">
      <c r="A156" s="233"/>
      <c r="B156" s="447" t="s">
        <v>684</v>
      </c>
      <c r="C156" s="447"/>
      <c r="D156" s="447"/>
      <c r="E156" s="447"/>
      <c r="F156" s="447"/>
      <c r="G156" s="447"/>
      <c r="H156" s="447"/>
    </row>
    <row r="157" spans="1:8" ht="24">
      <c r="A157" s="273"/>
      <c r="B157" s="225" t="s">
        <v>152</v>
      </c>
      <c r="C157" s="267" t="s">
        <v>288</v>
      </c>
      <c r="D157" s="344">
        <v>1990</v>
      </c>
      <c r="E157" s="266">
        <v>37.99</v>
      </c>
      <c r="F157" s="266">
        <v>0</v>
      </c>
      <c r="G157" s="345">
        <v>1</v>
      </c>
      <c r="H157" s="346">
        <v>83.4</v>
      </c>
    </row>
    <row r="158" spans="1:8" ht="24">
      <c r="A158" s="273"/>
      <c r="B158" s="225" t="s">
        <v>289</v>
      </c>
      <c r="C158" s="267" t="s">
        <v>128</v>
      </c>
      <c r="D158" s="344">
        <v>1977</v>
      </c>
      <c r="E158" s="266">
        <v>2723.18</v>
      </c>
      <c r="F158" s="266">
        <v>0</v>
      </c>
      <c r="G158" s="345">
        <v>1</v>
      </c>
      <c r="H158" s="346">
        <v>800.9</v>
      </c>
    </row>
    <row r="159" spans="1:8" ht="48">
      <c r="A159" s="273"/>
      <c r="B159" s="225" t="s">
        <v>298</v>
      </c>
      <c r="C159" s="267" t="s">
        <v>128</v>
      </c>
      <c r="D159" s="344">
        <v>1973</v>
      </c>
      <c r="E159" s="266">
        <v>201.18</v>
      </c>
      <c r="F159" s="266">
        <v>8.36</v>
      </c>
      <c r="G159" s="345">
        <v>1</v>
      </c>
      <c r="H159" s="346">
        <v>127</v>
      </c>
    </row>
    <row r="160" spans="1:8" ht="24">
      <c r="A160" s="273"/>
      <c r="B160" s="225" t="s">
        <v>591</v>
      </c>
      <c r="C160" s="267" t="s">
        <v>290</v>
      </c>
      <c r="D160" s="344">
        <v>1967</v>
      </c>
      <c r="E160" s="266">
        <v>1232.98</v>
      </c>
      <c r="F160" s="266">
        <v>0</v>
      </c>
      <c r="G160" s="345">
        <v>1</v>
      </c>
      <c r="H160" s="346">
        <v>180</v>
      </c>
    </row>
    <row r="161" spans="1:8" ht="48">
      <c r="A161" s="273"/>
      <c r="B161" s="225" t="s">
        <v>342</v>
      </c>
      <c r="C161" s="225" t="s">
        <v>291</v>
      </c>
      <c r="D161" s="344">
        <v>2006</v>
      </c>
      <c r="E161" s="266">
        <v>19899.75</v>
      </c>
      <c r="F161" s="266">
        <v>13835.32</v>
      </c>
      <c r="G161" s="345" t="s">
        <v>468</v>
      </c>
      <c r="H161" s="346" t="s">
        <v>469</v>
      </c>
    </row>
    <row r="162" spans="1:8" ht="36">
      <c r="A162" s="273"/>
      <c r="B162" s="225" t="s">
        <v>341</v>
      </c>
      <c r="C162" s="225" t="s">
        <v>292</v>
      </c>
      <c r="D162" s="344">
        <v>1986</v>
      </c>
      <c r="E162" s="266">
        <v>11748.37</v>
      </c>
      <c r="F162" s="266">
        <v>7120.65</v>
      </c>
      <c r="G162" s="345" t="s">
        <v>470</v>
      </c>
      <c r="H162" s="346" t="s">
        <v>471</v>
      </c>
    </row>
    <row r="163" spans="1:8" ht="24">
      <c r="A163" s="273"/>
      <c r="B163" s="225" t="s">
        <v>340</v>
      </c>
      <c r="C163" s="225" t="s">
        <v>293</v>
      </c>
      <c r="D163" s="344">
        <v>2003</v>
      </c>
      <c r="E163" s="266">
        <v>1115.4</v>
      </c>
      <c r="F163" s="266">
        <v>714.67</v>
      </c>
      <c r="G163" s="345" t="s">
        <v>472</v>
      </c>
      <c r="H163" s="346" t="s">
        <v>473</v>
      </c>
    </row>
    <row r="164" spans="1:8" ht="12.75">
      <c r="A164" s="238"/>
      <c r="B164" s="235" t="s">
        <v>74</v>
      </c>
      <c r="C164" s="239"/>
      <c r="D164" s="347"/>
      <c r="E164" s="237">
        <f>SUM(E157:E163)</f>
        <v>36958.850000000006</v>
      </c>
      <c r="F164" s="237">
        <f>SUM(F157:F163)</f>
        <v>21679</v>
      </c>
      <c r="G164" s="348"/>
      <c r="H164" s="349">
        <f>SUM(H157:H163)</f>
        <v>1191.3</v>
      </c>
    </row>
    <row r="165" spans="1:8" ht="12.75">
      <c r="A165" s="432" t="s">
        <v>683</v>
      </c>
      <c r="B165" s="433"/>
      <c r="C165" s="433"/>
      <c r="D165" s="433"/>
      <c r="E165" s="433"/>
      <c r="F165" s="433"/>
      <c r="G165" s="433"/>
      <c r="H165" s="434"/>
    </row>
    <row r="166" spans="1:8" ht="12.75">
      <c r="A166" s="273"/>
      <c r="B166" s="225" t="s">
        <v>201</v>
      </c>
      <c r="C166" s="267" t="s">
        <v>294</v>
      </c>
      <c r="D166" s="344">
        <v>1979</v>
      </c>
      <c r="E166" s="266">
        <v>18.47</v>
      </c>
      <c r="F166" s="266">
        <v>0</v>
      </c>
      <c r="G166" s="345">
        <v>1</v>
      </c>
      <c r="H166" s="346">
        <v>50.25</v>
      </c>
    </row>
    <row r="167" spans="1:8" ht="12.75">
      <c r="A167" s="273"/>
      <c r="B167" s="225" t="s">
        <v>201</v>
      </c>
      <c r="C167" s="267" t="s">
        <v>294</v>
      </c>
      <c r="D167" s="344">
        <v>1979</v>
      </c>
      <c r="E167" s="266">
        <v>22.58</v>
      </c>
      <c r="F167" s="266">
        <v>10.26</v>
      </c>
      <c r="G167" s="345">
        <v>1</v>
      </c>
      <c r="H167" s="346">
        <v>50.25</v>
      </c>
    </row>
    <row r="168" spans="1:8" ht="24">
      <c r="A168" s="273"/>
      <c r="B168" s="225" t="s">
        <v>153</v>
      </c>
      <c r="C168" s="267" t="s">
        <v>314</v>
      </c>
      <c r="D168" s="344">
        <v>1994</v>
      </c>
      <c r="E168" s="266">
        <v>57.92</v>
      </c>
      <c r="F168" s="266">
        <v>0</v>
      </c>
      <c r="G168" s="345">
        <v>1</v>
      </c>
      <c r="H168" s="346">
        <v>163.2</v>
      </c>
    </row>
    <row r="169" spans="1:8" ht="36">
      <c r="A169" s="273"/>
      <c r="B169" s="225" t="s">
        <v>295</v>
      </c>
      <c r="C169" s="267" t="s">
        <v>129</v>
      </c>
      <c r="D169" s="344">
        <v>1982</v>
      </c>
      <c r="E169" s="266">
        <v>278.01</v>
      </c>
      <c r="F169" s="266">
        <v>84.2</v>
      </c>
      <c r="G169" s="345">
        <v>1</v>
      </c>
      <c r="H169" s="346">
        <v>261.5</v>
      </c>
    </row>
    <row r="170" spans="1:8" ht="24">
      <c r="A170" s="273"/>
      <c r="B170" s="225" t="s">
        <v>152</v>
      </c>
      <c r="C170" s="267" t="s">
        <v>296</v>
      </c>
      <c r="D170" s="344">
        <v>1994</v>
      </c>
      <c r="E170" s="266">
        <v>179.27</v>
      </c>
      <c r="F170" s="266">
        <v>105.1</v>
      </c>
      <c r="G170" s="345">
        <v>1</v>
      </c>
      <c r="H170" s="346">
        <v>172.3</v>
      </c>
    </row>
    <row r="171" spans="1:8" ht="24">
      <c r="A171" s="273"/>
      <c r="B171" s="225" t="s">
        <v>152</v>
      </c>
      <c r="C171" s="267" t="s">
        <v>297</v>
      </c>
      <c r="D171" s="344">
        <v>1984</v>
      </c>
      <c r="E171" s="266">
        <v>121.95</v>
      </c>
      <c r="F171" s="266">
        <v>41.62</v>
      </c>
      <c r="G171" s="345">
        <v>1</v>
      </c>
      <c r="H171" s="346">
        <v>123.5</v>
      </c>
    </row>
    <row r="172" spans="1:8" ht="48">
      <c r="A172" s="273"/>
      <c r="B172" s="225" t="s">
        <v>298</v>
      </c>
      <c r="C172" s="267" t="s">
        <v>294</v>
      </c>
      <c r="D172" s="344">
        <v>1974</v>
      </c>
      <c r="E172" s="266">
        <v>345.51</v>
      </c>
      <c r="F172" s="266">
        <v>0</v>
      </c>
      <c r="G172" s="345">
        <v>1</v>
      </c>
      <c r="H172" s="346">
        <v>124.8</v>
      </c>
    </row>
    <row r="173" spans="1:8" ht="48">
      <c r="A173" s="273"/>
      <c r="B173" s="225" t="s">
        <v>334</v>
      </c>
      <c r="C173" s="225" t="s">
        <v>312</v>
      </c>
      <c r="D173" s="344">
        <v>1994</v>
      </c>
      <c r="E173" s="266">
        <v>9628.44</v>
      </c>
      <c r="F173" s="266">
        <v>4062.91</v>
      </c>
      <c r="G173" s="345" t="s">
        <v>474</v>
      </c>
      <c r="H173" s="346" t="s">
        <v>475</v>
      </c>
    </row>
    <row r="174" spans="1:8" ht="12.75">
      <c r="A174" s="273"/>
      <c r="B174" s="225" t="s">
        <v>559</v>
      </c>
      <c r="C174" s="225" t="s">
        <v>294</v>
      </c>
      <c r="D174" s="344">
        <v>2007</v>
      </c>
      <c r="E174" s="266">
        <v>100</v>
      </c>
      <c r="F174" s="266">
        <v>87.5</v>
      </c>
      <c r="G174" s="345">
        <v>2</v>
      </c>
      <c r="H174" s="346">
        <v>526.3</v>
      </c>
    </row>
    <row r="175" spans="1:8" ht="12.75">
      <c r="A175" s="273"/>
      <c r="B175" s="225" t="s">
        <v>201</v>
      </c>
      <c r="C175" s="225" t="s">
        <v>294</v>
      </c>
      <c r="D175" s="344">
        <v>1980</v>
      </c>
      <c r="E175" s="266">
        <v>15</v>
      </c>
      <c r="F175" s="266">
        <v>0</v>
      </c>
      <c r="G175" s="345">
        <v>1</v>
      </c>
      <c r="H175" s="346">
        <v>48.6</v>
      </c>
    </row>
    <row r="176" spans="1:8" ht="12.75">
      <c r="A176" s="273"/>
      <c r="B176" s="309" t="s">
        <v>612</v>
      </c>
      <c r="C176" s="225" t="s">
        <v>296</v>
      </c>
      <c r="D176" s="344">
        <v>2010</v>
      </c>
      <c r="E176" s="266">
        <v>35.6</v>
      </c>
      <c r="F176" s="266">
        <v>0</v>
      </c>
      <c r="G176" s="345" t="s">
        <v>610</v>
      </c>
      <c r="H176" s="346"/>
    </row>
    <row r="177" spans="1:8" ht="12.75">
      <c r="A177" s="273"/>
      <c r="B177" s="309" t="s">
        <v>612</v>
      </c>
      <c r="C177" s="225" t="s">
        <v>296</v>
      </c>
      <c r="D177" s="344">
        <v>2010</v>
      </c>
      <c r="E177" s="266">
        <v>45.8</v>
      </c>
      <c r="F177" s="266">
        <v>0</v>
      </c>
      <c r="G177" s="345" t="s">
        <v>611</v>
      </c>
      <c r="H177" s="346"/>
    </row>
    <row r="178" spans="1:8" ht="12.75">
      <c r="A178" s="273"/>
      <c r="B178" s="309" t="s">
        <v>612</v>
      </c>
      <c r="C178" s="225" t="s">
        <v>129</v>
      </c>
      <c r="D178" s="344">
        <v>2010</v>
      </c>
      <c r="E178" s="266">
        <v>43.6</v>
      </c>
      <c r="F178" s="266">
        <v>0</v>
      </c>
      <c r="G178" s="345" t="s">
        <v>613</v>
      </c>
      <c r="H178" s="346"/>
    </row>
    <row r="179" spans="1:8" ht="12.75">
      <c r="A179" s="273"/>
      <c r="B179" s="309" t="s">
        <v>612</v>
      </c>
      <c r="C179" s="225" t="s">
        <v>297</v>
      </c>
      <c r="D179" s="344">
        <v>2010</v>
      </c>
      <c r="E179" s="266">
        <v>43.2</v>
      </c>
      <c r="F179" s="266">
        <v>0</v>
      </c>
      <c r="G179" s="345" t="s">
        <v>614</v>
      </c>
      <c r="H179" s="346"/>
    </row>
    <row r="180" spans="1:8" ht="12.75">
      <c r="A180" s="350"/>
      <c r="B180" s="351" t="s">
        <v>612</v>
      </c>
      <c r="C180" s="352" t="s">
        <v>299</v>
      </c>
      <c r="D180" s="353">
        <v>2010</v>
      </c>
      <c r="E180" s="354">
        <v>33.6</v>
      </c>
      <c r="F180" s="354">
        <v>0</v>
      </c>
      <c r="G180" s="355" t="s">
        <v>615</v>
      </c>
      <c r="H180" s="356"/>
    </row>
    <row r="181" spans="1:8" ht="24">
      <c r="A181" s="219"/>
      <c r="B181" s="309" t="s">
        <v>347</v>
      </c>
      <c r="C181" s="219" t="s">
        <v>294</v>
      </c>
      <c r="D181" s="357">
        <v>2010</v>
      </c>
      <c r="E181" s="222">
        <v>75.6</v>
      </c>
      <c r="F181" s="222">
        <v>0</v>
      </c>
      <c r="G181" s="358"/>
      <c r="H181" s="359"/>
    </row>
    <row r="182" spans="1:8" ht="24">
      <c r="A182" s="360"/>
      <c r="B182" s="361" t="s">
        <v>300</v>
      </c>
      <c r="C182" s="361" t="s">
        <v>294</v>
      </c>
      <c r="D182" s="362">
        <v>2006</v>
      </c>
      <c r="E182" s="363">
        <v>9.71</v>
      </c>
      <c r="F182" s="363">
        <v>0</v>
      </c>
      <c r="G182" s="364"/>
      <c r="H182" s="365"/>
    </row>
    <row r="183" spans="1:8" ht="12.75">
      <c r="A183" s="273"/>
      <c r="B183" s="225" t="s">
        <v>23</v>
      </c>
      <c r="C183" s="267" t="s">
        <v>314</v>
      </c>
      <c r="D183" s="338">
        <v>2006</v>
      </c>
      <c r="E183" s="266">
        <v>26.51</v>
      </c>
      <c r="F183" s="266">
        <v>13.61</v>
      </c>
      <c r="G183" s="345"/>
      <c r="H183" s="346"/>
    </row>
    <row r="184" spans="1:8" ht="12.75">
      <c r="A184" s="238"/>
      <c r="B184" s="235" t="s">
        <v>74</v>
      </c>
      <c r="C184" s="239"/>
      <c r="D184" s="347"/>
      <c r="E184" s="237">
        <f>SUM(E166:E183)</f>
        <v>11080.770000000002</v>
      </c>
      <c r="F184" s="237">
        <f>SUM(F166:F183)</f>
        <v>4405.2</v>
      </c>
      <c r="G184" s="236"/>
      <c r="H184" s="237">
        <f>SUM(H166:H183)</f>
        <v>1520.6999999999998</v>
      </c>
    </row>
    <row r="185" spans="1:8" ht="12.75">
      <c r="A185" s="238"/>
      <c r="B185" s="448" t="s">
        <v>682</v>
      </c>
      <c r="C185" s="448"/>
      <c r="D185" s="448"/>
      <c r="E185" s="448"/>
      <c r="F185" s="448"/>
      <c r="G185" s="448"/>
      <c r="H185" s="448"/>
    </row>
    <row r="186" spans="1:8" ht="12.75">
      <c r="A186" s="238"/>
      <c r="B186" s="309" t="s">
        <v>150</v>
      </c>
      <c r="C186" s="366" t="s">
        <v>149</v>
      </c>
      <c r="D186" s="367"/>
      <c r="E186" s="368">
        <v>45.8</v>
      </c>
      <c r="F186" s="368">
        <v>0</v>
      </c>
      <c r="G186" s="265">
        <v>1</v>
      </c>
      <c r="H186" s="264">
        <v>150</v>
      </c>
    </row>
    <row r="187" spans="1:8" ht="48">
      <c r="A187" s="238"/>
      <c r="B187" s="225" t="s">
        <v>298</v>
      </c>
      <c r="C187" s="267" t="s">
        <v>130</v>
      </c>
      <c r="D187" s="265">
        <v>1974</v>
      </c>
      <c r="E187" s="266">
        <v>673.78</v>
      </c>
      <c r="F187" s="266">
        <v>63.76</v>
      </c>
      <c r="G187" s="265">
        <v>1</v>
      </c>
      <c r="H187" s="264">
        <v>132.7</v>
      </c>
    </row>
    <row r="188" spans="1:8" ht="12.75">
      <c r="A188" s="238"/>
      <c r="B188" s="225" t="s">
        <v>620</v>
      </c>
      <c r="C188" s="267" t="s">
        <v>130</v>
      </c>
      <c r="D188" s="265">
        <v>1984</v>
      </c>
      <c r="E188" s="266">
        <v>190.68</v>
      </c>
      <c r="F188" s="266">
        <v>40.34</v>
      </c>
      <c r="G188" s="265">
        <v>1</v>
      </c>
      <c r="H188" s="264">
        <v>55.3</v>
      </c>
    </row>
    <row r="189" spans="1:8" ht="24">
      <c r="A189" s="238"/>
      <c r="B189" s="225" t="s">
        <v>152</v>
      </c>
      <c r="C189" s="267" t="s">
        <v>131</v>
      </c>
      <c r="D189" s="265">
        <v>1951</v>
      </c>
      <c r="E189" s="266">
        <v>342.51</v>
      </c>
      <c r="F189" s="266">
        <v>0</v>
      </c>
      <c r="G189" s="265">
        <v>1</v>
      </c>
      <c r="H189" s="264">
        <v>169.9</v>
      </c>
    </row>
    <row r="190" spans="1:8" ht="24">
      <c r="A190" s="238"/>
      <c r="B190" s="225" t="s">
        <v>152</v>
      </c>
      <c r="C190" s="225" t="s">
        <v>132</v>
      </c>
      <c r="D190" s="265">
        <v>1967</v>
      </c>
      <c r="E190" s="266">
        <v>506.6</v>
      </c>
      <c r="F190" s="266">
        <v>0</v>
      </c>
      <c r="G190" s="265">
        <v>1</v>
      </c>
      <c r="H190" s="264">
        <v>230.6</v>
      </c>
    </row>
    <row r="191" spans="1:8" ht="24">
      <c r="A191" s="238"/>
      <c r="B191" s="225" t="s">
        <v>621</v>
      </c>
      <c r="C191" s="267" t="s">
        <v>133</v>
      </c>
      <c r="D191" s="265">
        <v>1970</v>
      </c>
      <c r="E191" s="266">
        <v>409.88</v>
      </c>
      <c r="F191" s="266">
        <v>0</v>
      </c>
      <c r="G191" s="265">
        <v>1</v>
      </c>
      <c r="H191" s="264">
        <v>50.7</v>
      </c>
    </row>
    <row r="192" spans="1:8" ht="24">
      <c r="A192" s="238"/>
      <c r="B192" s="225" t="s">
        <v>152</v>
      </c>
      <c r="C192" s="267" t="s">
        <v>133</v>
      </c>
      <c r="D192" s="265">
        <v>1958</v>
      </c>
      <c r="E192" s="266">
        <v>409.88</v>
      </c>
      <c r="F192" s="266">
        <v>0</v>
      </c>
      <c r="G192" s="265">
        <v>1</v>
      </c>
      <c r="H192" s="264">
        <v>126.2</v>
      </c>
    </row>
    <row r="193" spans="1:8" ht="24">
      <c r="A193" s="238"/>
      <c r="B193" s="225" t="s">
        <v>339</v>
      </c>
      <c r="C193" s="267" t="s">
        <v>141</v>
      </c>
      <c r="D193" s="265">
        <v>1983</v>
      </c>
      <c r="E193" s="266">
        <v>5517.49</v>
      </c>
      <c r="F193" s="266">
        <v>2945.27</v>
      </c>
      <c r="G193" s="265" t="s">
        <v>476</v>
      </c>
      <c r="H193" s="264" t="s">
        <v>477</v>
      </c>
    </row>
    <row r="194" spans="1:8" ht="24">
      <c r="A194" s="238"/>
      <c r="B194" s="225" t="s">
        <v>238</v>
      </c>
      <c r="C194" s="267" t="s">
        <v>239</v>
      </c>
      <c r="D194" s="265">
        <v>2010</v>
      </c>
      <c r="E194" s="266">
        <v>86.7</v>
      </c>
      <c r="F194" s="266">
        <v>0</v>
      </c>
      <c r="G194" s="265"/>
      <c r="H194" s="264"/>
    </row>
    <row r="195" spans="1:8" ht="24">
      <c r="A195" s="238"/>
      <c r="B195" s="225" t="s">
        <v>151</v>
      </c>
      <c r="C195" s="267" t="s">
        <v>149</v>
      </c>
      <c r="D195" s="265">
        <v>2007</v>
      </c>
      <c r="E195" s="266">
        <v>61.86</v>
      </c>
      <c r="F195" s="266">
        <v>52.99</v>
      </c>
      <c r="G195" s="265">
        <v>2</v>
      </c>
      <c r="H195" s="264">
        <v>734.5</v>
      </c>
    </row>
    <row r="196" spans="1:8" ht="48">
      <c r="A196" s="238"/>
      <c r="B196" s="225" t="s">
        <v>622</v>
      </c>
      <c r="C196" s="267" t="s">
        <v>194</v>
      </c>
      <c r="D196" s="265">
        <v>1969</v>
      </c>
      <c r="E196" s="266">
        <v>415.25</v>
      </c>
      <c r="F196" s="266">
        <v>0</v>
      </c>
      <c r="G196" s="265"/>
      <c r="H196" s="264">
        <v>150</v>
      </c>
    </row>
    <row r="197" spans="1:8" ht="12.75">
      <c r="A197" s="435" t="s">
        <v>626</v>
      </c>
      <c r="B197" s="439"/>
      <c r="C197" s="439"/>
      <c r="D197" s="439"/>
      <c r="E197" s="439"/>
      <c r="F197" s="439"/>
      <c r="G197" s="439"/>
      <c r="H197" s="440"/>
    </row>
    <row r="198" spans="1:8" ht="48">
      <c r="A198" s="273">
        <v>1</v>
      </c>
      <c r="B198" s="309" t="s">
        <v>616</v>
      </c>
      <c r="C198" s="318" t="s">
        <v>335</v>
      </c>
      <c r="D198" s="345">
        <v>1977</v>
      </c>
      <c r="E198" s="368">
        <v>958.3</v>
      </c>
      <c r="F198" s="368">
        <v>555.94</v>
      </c>
      <c r="G198" s="265">
        <v>1</v>
      </c>
      <c r="H198" s="264">
        <v>172.5</v>
      </c>
    </row>
    <row r="199" spans="1:8" ht="48">
      <c r="A199" s="273">
        <v>2</v>
      </c>
      <c r="B199" s="309" t="s">
        <v>617</v>
      </c>
      <c r="C199" s="318" t="s">
        <v>336</v>
      </c>
      <c r="D199" s="345">
        <v>1975</v>
      </c>
      <c r="E199" s="368">
        <v>887.4</v>
      </c>
      <c r="F199" s="368">
        <v>553.21</v>
      </c>
      <c r="G199" s="265">
        <v>1</v>
      </c>
      <c r="H199" s="264">
        <v>172.5</v>
      </c>
    </row>
    <row r="200" spans="1:8" ht="36">
      <c r="A200" s="273">
        <v>3</v>
      </c>
      <c r="B200" s="309" t="s">
        <v>618</v>
      </c>
      <c r="C200" s="318" t="s">
        <v>338</v>
      </c>
      <c r="D200" s="345">
        <v>1983</v>
      </c>
      <c r="E200" s="368">
        <v>175.8</v>
      </c>
      <c r="F200" s="368">
        <v>0</v>
      </c>
      <c r="G200" s="265">
        <v>2</v>
      </c>
      <c r="H200" s="264">
        <v>559.44</v>
      </c>
    </row>
    <row r="201" spans="1:8" ht="36">
      <c r="A201" s="273">
        <v>4</v>
      </c>
      <c r="B201" s="309" t="s">
        <v>619</v>
      </c>
      <c r="C201" s="318" t="s">
        <v>337</v>
      </c>
      <c r="D201" s="345">
        <v>1984</v>
      </c>
      <c r="E201" s="368">
        <v>175.8</v>
      </c>
      <c r="F201" s="368">
        <v>0</v>
      </c>
      <c r="G201" s="265">
        <v>2</v>
      </c>
      <c r="H201" s="264">
        <v>559.44</v>
      </c>
    </row>
    <row r="202" spans="1:8" ht="12.75">
      <c r="A202" s="238"/>
      <c r="B202" s="235" t="s">
        <v>74</v>
      </c>
      <c r="C202" s="239"/>
      <c r="D202" s="240"/>
      <c r="E202" s="237">
        <f>SUM(E198:E201)</f>
        <v>2197.2999999999997</v>
      </c>
      <c r="F202" s="237">
        <f>SUM(F198:F201)</f>
        <v>1109.15</v>
      </c>
      <c r="G202" s="240"/>
      <c r="H202" s="250">
        <f>SUM(H198:H201)</f>
        <v>1463.88</v>
      </c>
    </row>
    <row r="203" spans="1:8" ht="12.75">
      <c r="A203" s="238"/>
      <c r="B203" s="448" t="s">
        <v>681</v>
      </c>
      <c r="C203" s="448"/>
      <c r="D203" s="448"/>
      <c r="E203" s="448"/>
      <c r="F203" s="448"/>
      <c r="G203" s="448"/>
      <c r="H203" s="448"/>
    </row>
    <row r="204" spans="1:8" ht="12.75">
      <c r="A204" s="273"/>
      <c r="B204" s="267" t="s">
        <v>152</v>
      </c>
      <c r="C204" s="267" t="s">
        <v>134</v>
      </c>
      <c r="D204" s="265">
        <v>1969</v>
      </c>
      <c r="E204" s="266">
        <v>2.02</v>
      </c>
      <c r="F204" s="266">
        <v>0</v>
      </c>
      <c r="G204" s="265">
        <v>1</v>
      </c>
      <c r="H204" s="264">
        <v>141.7</v>
      </c>
    </row>
    <row r="205" spans="1:8" ht="12.75">
      <c r="A205" s="273"/>
      <c r="B205" s="267" t="s">
        <v>136</v>
      </c>
      <c r="C205" s="267" t="s">
        <v>135</v>
      </c>
      <c r="D205" s="265">
        <v>1975</v>
      </c>
      <c r="E205" s="266">
        <v>56.4</v>
      </c>
      <c r="F205" s="266">
        <v>7.37</v>
      </c>
      <c r="G205" s="265">
        <v>2</v>
      </c>
      <c r="H205" s="264">
        <v>881.4</v>
      </c>
    </row>
    <row r="206" spans="1:8" ht="48">
      <c r="A206" s="273"/>
      <c r="B206" s="225" t="s">
        <v>373</v>
      </c>
      <c r="C206" s="225" t="s">
        <v>313</v>
      </c>
      <c r="D206" s="265">
        <v>1993</v>
      </c>
      <c r="E206" s="266">
        <v>944.76</v>
      </c>
      <c r="F206" s="266">
        <v>143.64</v>
      </c>
      <c r="G206" s="369" t="s">
        <v>478</v>
      </c>
      <c r="H206" s="266" t="s">
        <v>479</v>
      </c>
    </row>
    <row r="207" spans="1:8" ht="12.75">
      <c r="A207" s="273"/>
      <c r="B207" s="267" t="s">
        <v>602</v>
      </c>
      <c r="C207" s="225" t="s">
        <v>206</v>
      </c>
      <c r="D207" s="265">
        <v>2010</v>
      </c>
      <c r="E207" s="266">
        <v>66.51</v>
      </c>
      <c r="F207" s="266">
        <v>64.84</v>
      </c>
      <c r="G207" s="265"/>
      <c r="H207" s="266">
        <v>12</v>
      </c>
    </row>
    <row r="208" spans="1:8" ht="12.75">
      <c r="A208" s="273"/>
      <c r="B208" s="225" t="s">
        <v>612</v>
      </c>
      <c r="C208" s="225" t="s">
        <v>135</v>
      </c>
      <c r="D208" s="265">
        <v>2010</v>
      </c>
      <c r="E208" s="266">
        <v>35.9</v>
      </c>
      <c r="F208" s="266">
        <v>0</v>
      </c>
      <c r="G208" s="265" t="s">
        <v>462</v>
      </c>
      <c r="H208" s="266"/>
    </row>
    <row r="209" spans="1:8" ht="12.75">
      <c r="A209" s="444" t="s">
        <v>626</v>
      </c>
      <c r="B209" s="445"/>
      <c r="C209" s="445"/>
      <c r="D209" s="445"/>
      <c r="E209" s="445"/>
      <c r="F209" s="445"/>
      <c r="G209" s="445"/>
      <c r="H209" s="446"/>
    </row>
    <row r="210" spans="1:8" ht="12.75">
      <c r="A210" s="273">
        <v>1</v>
      </c>
      <c r="B210" s="267" t="s">
        <v>197</v>
      </c>
      <c r="C210" s="225" t="s">
        <v>304</v>
      </c>
      <c r="D210" s="265">
        <v>2008</v>
      </c>
      <c r="E210" s="266">
        <v>230.91</v>
      </c>
      <c r="F210" s="266">
        <v>31.95</v>
      </c>
      <c r="G210" s="265">
        <v>1</v>
      </c>
      <c r="H210" s="266">
        <v>58</v>
      </c>
    </row>
    <row r="211" spans="1:8" ht="12.75">
      <c r="A211" s="273">
        <v>2</v>
      </c>
      <c r="B211" s="267" t="s">
        <v>197</v>
      </c>
      <c r="C211" s="225" t="s">
        <v>304</v>
      </c>
      <c r="D211" s="265">
        <v>2008</v>
      </c>
      <c r="E211" s="266">
        <v>402.85</v>
      </c>
      <c r="F211" s="266">
        <v>192.71</v>
      </c>
      <c r="G211" s="265">
        <v>1</v>
      </c>
      <c r="H211" s="266">
        <v>66</v>
      </c>
    </row>
    <row r="212" spans="1:8" ht="12.75">
      <c r="A212" s="273">
        <v>3</v>
      </c>
      <c r="B212" s="267" t="s">
        <v>197</v>
      </c>
      <c r="C212" s="225" t="s">
        <v>304</v>
      </c>
      <c r="D212" s="265">
        <v>2008</v>
      </c>
      <c r="E212" s="266">
        <v>309.66</v>
      </c>
      <c r="F212" s="266">
        <v>0</v>
      </c>
      <c r="G212" s="265">
        <v>1</v>
      </c>
      <c r="H212" s="266">
        <v>90</v>
      </c>
    </row>
  </sheetData>
  <sheetProtection/>
  <mergeCells count="18">
    <mergeCell ref="B39:H39"/>
    <mergeCell ref="A56:H56"/>
    <mergeCell ref="B67:H67"/>
    <mergeCell ref="B74:H74"/>
    <mergeCell ref="A90:H90"/>
    <mergeCell ref="A141:H141"/>
    <mergeCell ref="B4:H4"/>
    <mergeCell ref="B5:H5"/>
    <mergeCell ref="A12:H12"/>
    <mergeCell ref="B16:H16"/>
    <mergeCell ref="A24:H24"/>
    <mergeCell ref="A209:H209"/>
    <mergeCell ref="A150:H150"/>
    <mergeCell ref="B156:H156"/>
    <mergeCell ref="A165:H165"/>
    <mergeCell ref="B185:H185"/>
    <mergeCell ref="A197:H197"/>
    <mergeCell ref="B203:H2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Березовская школа</dc:title>
  <dc:subject/>
  <dc:creator/>
  <cp:keywords/>
  <dc:description/>
  <cp:lastModifiedBy>gki1</cp:lastModifiedBy>
  <cp:lastPrinted>2012-04-02T13:07:12Z</cp:lastPrinted>
  <dcterms:created xsi:type="dcterms:W3CDTF">2002-03-29T08:32:10Z</dcterms:created>
  <dcterms:modified xsi:type="dcterms:W3CDTF">2012-04-13T04:45:11Z</dcterms:modified>
  <cp:category/>
  <cp:version/>
  <cp:contentType/>
  <cp:contentStatus/>
</cp:coreProperties>
</file>