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505" firstSheet="23" activeTab="27"/>
  </bookViews>
  <sheets>
    <sheet name="Алатырский" sheetId="1" r:id="rId1"/>
    <sheet name="Аликовский" sheetId="2" r:id="rId2"/>
    <sheet name="Батыревский" sheetId="3" r:id="rId3"/>
    <sheet name="Вурнарский" sheetId="4" r:id="rId4"/>
    <sheet name="Ибресинский" sheetId="5" r:id="rId5"/>
    <sheet name="Канашский" sheetId="6" r:id="rId6"/>
    <sheet name="Козловский" sheetId="7" r:id="rId7"/>
    <sheet name="Комсомольский" sheetId="8" r:id="rId8"/>
    <sheet name="Красноармейский" sheetId="9" r:id="rId9"/>
    <sheet name="Красночетайский" sheetId="10" r:id="rId10"/>
    <sheet name="Моргаушский" sheetId="11" r:id="rId11"/>
    <sheet name="Мар-Посадский" sheetId="12" r:id="rId12"/>
    <sheet name="Порецкий" sheetId="13" r:id="rId13"/>
    <sheet name="Урмарский" sheetId="14" r:id="rId14"/>
    <sheet name="Цивильский" sheetId="15" r:id="rId15"/>
    <sheet name="Шемуршинский" sheetId="16" r:id="rId16"/>
    <sheet name="Шумерлинский" sheetId="17" r:id="rId17"/>
    <sheet name="Ядринский" sheetId="18" r:id="rId18"/>
    <sheet name="Яльчикский" sheetId="19" r:id="rId19"/>
    <sheet name="Янтиковский" sheetId="20" r:id="rId20"/>
    <sheet name="Чебоксарский" sheetId="21" r:id="rId21"/>
    <sheet name="Новочебоксарск" sheetId="22" r:id="rId22"/>
    <sheet name="Чебоксары" sheetId="23" r:id="rId23"/>
    <sheet name="СОВЕТСКАЯ ЧУВАШИЯ" sheetId="24" r:id="rId24"/>
    <sheet name="ХЫПАР" sheetId="25" r:id="rId25"/>
    <sheet name="ВЕСТИ ЧУВАШИИ" sheetId="26" r:id="rId26"/>
    <sheet name="ХРЕСЧЕН САССИ" sheetId="27" r:id="rId27"/>
    <sheet name="ТАНТАШ" sheetId="28" r:id="rId28"/>
    <sheet name="РАЙГАЗЕТЫ" sheetId="29" r:id="rId29"/>
    <sheet name="ГРАНИ" sheetId="30" r:id="rId30"/>
    <sheet name="ЧЕБ.Новости" sheetId="31" r:id="rId31"/>
    <sheet name="Общая Информация на 15.10.10" sheetId="32" r:id="rId32"/>
  </sheets>
  <definedNames/>
  <calcPr fullCalcOnLoad="1"/>
</workbook>
</file>

<file path=xl/sharedStrings.xml><?xml version="1.0" encoding="utf-8"?>
<sst xmlns="http://schemas.openxmlformats.org/spreadsheetml/2006/main" count="2238" uniqueCount="226">
  <si>
    <t>по  _____________________________________ району</t>
  </si>
  <si>
    <t xml:space="preserve">               Наименование изданий</t>
  </si>
  <si>
    <t>Советская</t>
  </si>
  <si>
    <t xml:space="preserve">Вести </t>
  </si>
  <si>
    <t>Хыпар</t>
  </si>
  <si>
    <t xml:space="preserve">Хресчен </t>
  </si>
  <si>
    <t>Чувашия</t>
  </si>
  <si>
    <t>Чувашии</t>
  </si>
  <si>
    <t>сасси</t>
  </si>
  <si>
    <t>Всего принято</t>
  </si>
  <si>
    <t>В том числе от населения</t>
  </si>
  <si>
    <t>В т. ч. ведомств. подписка</t>
  </si>
  <si>
    <t>В разрезе выделенных</t>
  </si>
  <si>
    <t xml:space="preserve">Кол-во </t>
  </si>
  <si>
    <t>организаций района</t>
  </si>
  <si>
    <t>объектов</t>
  </si>
  <si>
    <t>Органы самоуправления</t>
  </si>
  <si>
    <t>Сельхозпредприятия</t>
  </si>
  <si>
    <t>Учреждения культуры</t>
  </si>
  <si>
    <t>Учреждения образования</t>
  </si>
  <si>
    <t xml:space="preserve">Учреждения здравоохр. </t>
  </si>
  <si>
    <t>прочие пред.орг.</t>
  </si>
  <si>
    <t>ПО СТРОКАМ  4,5,6,7,8,9 заполняется СОЛБЕЦ " 2" с указанием количества перечисленных объектов по району.</t>
  </si>
  <si>
    <t>Начальник почтамта_______________________________________/__________________/</t>
  </si>
  <si>
    <t>исполнитель________________________________________________/__________________/</t>
  </si>
  <si>
    <t>контктные телефоны:_________________________________________</t>
  </si>
  <si>
    <t>Вурнарский</t>
  </si>
  <si>
    <t>Новочебоксарск</t>
  </si>
  <si>
    <t xml:space="preserve">           Наименование районов</t>
  </si>
  <si>
    <t xml:space="preserve">Алатырский </t>
  </si>
  <si>
    <t xml:space="preserve">Аликовский </t>
  </si>
  <si>
    <t xml:space="preserve">Батыревский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</si>
  <si>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</si>
  <si>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</si>
  <si>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</si>
  <si>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</si>
  <si>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</si>
  <si>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</si>
  <si>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Моргаушский </t>
  </si>
  <si>
    <t xml:space="preserve">Мар-Посадский </t>
  </si>
  <si>
    <t xml:space="preserve">Порецкий </t>
  </si>
  <si>
    <t xml:space="preserve">Урмарский </t>
  </si>
  <si>
    <t xml:space="preserve">Цивильский 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</si>
  <si>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</si>
  <si>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</si>
  <si>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</si>
  <si>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</si>
  <si>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</si>
  <si>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 xml:space="preserve">Кугесьский </t>
  </si>
  <si>
    <t xml:space="preserve">Чебоксары </t>
  </si>
  <si>
    <t>ИТОГО</t>
  </si>
  <si>
    <t>Руководитель ГРП                                                       А.М.Михайлова</t>
  </si>
  <si>
    <t>Руководитель ГРП</t>
  </si>
  <si>
    <t>А.М.Михайлова</t>
  </si>
  <si>
    <t>Руководитель ГРП                                                            А.М.Михайлова</t>
  </si>
  <si>
    <t>Танташ</t>
  </si>
  <si>
    <t xml:space="preserve">Примечания: тиражи в экземплярах заполняются по  строкам 1,2,3,4,5,6,7,8,9 и по столбцам  с 3 по 7;   </t>
  </si>
  <si>
    <t>рай/гор.</t>
  </si>
  <si>
    <t>газеты</t>
  </si>
  <si>
    <t>Отчет по принятой подписке  на республиканские издания на 1 -ое полугодие 2011  года</t>
  </si>
  <si>
    <t>Отчет по принятой подписке  на республиканские издания на 1 -ое полугодие 2011 года</t>
  </si>
  <si>
    <t>Отчет по принятой подписке  на республиканские издания на 1  -ое полугодие 2011 года</t>
  </si>
  <si>
    <t>Отчет по принятой подписке  на республиканские издания на  1-ое полугодие 2011 года</t>
  </si>
  <si>
    <t>Отчет по принятой подписке  на республиканские издания на 1-ое полугодие 2011 года</t>
  </si>
  <si>
    <t>Отчет по принятой подписке  на республиканские издания на 1 -ое полугодие 2011года</t>
  </si>
  <si>
    <t xml:space="preserve">Сведения по  принятой подписке  на 1  -ое полугодие 2011 года на издание "Советская Чувашия" </t>
  </si>
  <si>
    <t xml:space="preserve">Сведения по  принятой подписке  на 1  -ое полугодие 2011 года на издание "Хыпар" </t>
  </si>
  <si>
    <t xml:space="preserve">Сведения по  принятой подписке  на 1  -ое полугодие 2011 года на издание "Вести Чувашии" </t>
  </si>
  <si>
    <t xml:space="preserve">Сведения по  принятой подписке  на 1  -ое полугодие 2011 года на издание "Хресчен сасси" </t>
  </si>
  <si>
    <t>Сведения по  принятой подписке  на 1  -ое полугодие 2011 года на издание "Танташ"</t>
  </si>
  <si>
    <t>Сведения по  принятой подписке  на 1  -ое полугодие 2011 года на райгазеты</t>
  </si>
  <si>
    <t>Отчет по принятой подписке  на республиканские издания на 1 -ое полугодие 2010 года</t>
  </si>
  <si>
    <t>на 1 полугодие 2011г.</t>
  </si>
  <si>
    <t>по КРАСНОЧЕТАЙСКОМУ району</t>
  </si>
  <si>
    <t>Рай./гор.</t>
  </si>
  <si>
    <t>газета</t>
  </si>
  <si>
    <t>Начальник почтамта_________/__________________/</t>
  </si>
  <si>
    <t>АЛЬШТУТ Ф.А.</t>
  </si>
  <si>
    <t>исполнитель__________________/__________________/</t>
  </si>
  <si>
    <t>МАКАРОВА Л.Г.</t>
  </si>
  <si>
    <t>5-35-31</t>
  </si>
  <si>
    <t>по ШУМЕРЛИНСКОМУ району</t>
  </si>
  <si>
    <t>по   КАНАШСКОМУ району по состоянию на 01.10.2010г.</t>
  </si>
  <si>
    <t>Рай/гор</t>
  </si>
  <si>
    <t xml:space="preserve">Примечания: тиражи в экземплярах заполняются по  строкам 1,2,3,4,5,6,7,8,9 и по столбцам  с 3 по 6;   </t>
  </si>
  <si>
    <t>Начальник почтамта_______________________________________/В.М.Андриянов/</t>
  </si>
  <si>
    <t>исполнитель Петрова М.В.</t>
  </si>
  <si>
    <t>контктные телефоны:2-13-36</t>
  </si>
  <si>
    <t>по  ЯНТИКОВСКОМУ району по состоянию на 01.10.2010 г.</t>
  </si>
  <si>
    <t>Отчет по принятой подписке  на республиканские издания на 1ое полугодие 2011 года</t>
  </si>
  <si>
    <t>по  КОМСОМОЛЬСКОМУ району по состоянию на 01.10.2010 г.</t>
  </si>
  <si>
    <t>2-13-36</t>
  </si>
  <si>
    <t>по  Красноармейсому району (городу)</t>
  </si>
  <si>
    <t>Начальник почтамта_______________________________________/Кузьмин Б В/</t>
  </si>
  <si>
    <t>исполнитель________________________________________________/Ефимова Н В/</t>
  </si>
  <si>
    <t>контктные телефоны:21-3-01</t>
  </si>
  <si>
    <t>по  Марпосадскому району (городу)</t>
  </si>
  <si>
    <t>по  Цивильскому району (городу)</t>
  </si>
  <si>
    <t>по АЛИКОВСКОМУ району</t>
  </si>
  <si>
    <t>Отчет  по принятой  подписке  на  республиканские  издания  на  1 -ое полугодие  2011 г</t>
  </si>
  <si>
    <t>.</t>
  </si>
  <si>
    <t>Херле</t>
  </si>
  <si>
    <t>ялав</t>
  </si>
  <si>
    <t xml:space="preserve"> </t>
  </si>
  <si>
    <t>С.И.Риманов</t>
  </si>
  <si>
    <t>исполнитель</t>
  </si>
  <si>
    <t>В.В.Лаврентьева</t>
  </si>
  <si>
    <t>тел.2-11-81</t>
  </si>
  <si>
    <t xml:space="preserve">Отчет  по принятой  подписке  на  республиканские  </t>
  </si>
  <si>
    <t>издания  на  1 -пол.2011  год.</t>
  </si>
  <si>
    <t>Знамя</t>
  </si>
  <si>
    <t xml:space="preserve">Начальник  почтамта                            </t>
  </si>
  <si>
    <t>исполнитель  В.В.Лаврентьева</t>
  </si>
  <si>
    <t>Начальник почтамта_____________________________Г.П.Никитин</t>
  </si>
  <si>
    <t>исп.Иосифова П.Н.</t>
  </si>
  <si>
    <t>конт. тел.2-54-05</t>
  </si>
  <si>
    <t>Начальник почтамта_______________________________________Г.П.Никитин</t>
  </si>
  <si>
    <t>исполнитель:Иосифова П.Н</t>
  </si>
  <si>
    <t>конт. тел:2-54-05</t>
  </si>
  <si>
    <t xml:space="preserve">Отчет по принятой подписке  на республиканские издания на 1-ое полугодие 2011 года </t>
  </si>
  <si>
    <t>по  _МОРГАУШСКОМУ____________________________________ району</t>
  </si>
  <si>
    <t>хресчен</t>
  </si>
  <si>
    <t>райгазета</t>
  </si>
  <si>
    <t>танташ</t>
  </si>
  <si>
    <t>ПО СТРОКАМ  4,5,6,7,8,9 заполняется СТОЛБЕЦ " 2" с указанием количества перечисленных объектов по району.</t>
  </si>
  <si>
    <t>Отчет по принятой подписке  на республиканские издания на 1-ое</t>
  </si>
  <si>
    <t xml:space="preserve"> полугодие 2011 года</t>
  </si>
  <si>
    <t>Таван ен</t>
  </si>
  <si>
    <t>А.Ф.Дмитриев</t>
  </si>
  <si>
    <t>А.А.Гаврилова</t>
  </si>
  <si>
    <t>63-59-43</t>
  </si>
  <si>
    <t>1-ое пол</t>
  </si>
  <si>
    <t>угодие 2011 г</t>
  </si>
  <si>
    <t>Чеб.нов.</t>
  </si>
  <si>
    <t xml:space="preserve">1-ое полугодие 2011 года </t>
  </si>
  <si>
    <t>ГРАНИ</t>
  </si>
  <si>
    <t>по  ЯДРИНСКОМУ_____________________________________ району</t>
  </si>
  <si>
    <t>Отчет по принятой подписке  на республиканские издания на 2 -ое полугодие 2010 года</t>
  </si>
  <si>
    <t>01 полугодие 2011 года</t>
  </si>
  <si>
    <t>по   Порецкому___ району (городу)</t>
  </si>
  <si>
    <t>Начальник почтамта______ЯБЛОНСКАЯ АВ_________________________________/__________________/</t>
  </si>
  <si>
    <t>исполнитель_____ЕФИМОВА Н В___________________________________________/__________________/</t>
  </si>
  <si>
    <t>полугодие</t>
  </si>
  <si>
    <t>2011 года</t>
  </si>
  <si>
    <t>по   Алатырскому  району (городу)</t>
  </si>
  <si>
    <t>по  Шемуршинскому  району (городу)на 01.10.2010 года</t>
  </si>
  <si>
    <t>П.А.Блинов</t>
  </si>
  <si>
    <t>Г.Н.Баранова</t>
  </si>
  <si>
    <t>контктные телефоны:___2-58-61______________________________________</t>
  </si>
  <si>
    <t>по Батыревсому району на 01.10.2010 года</t>
  </si>
  <si>
    <t>по Яльчикскому  району на 01.10.2010 года</t>
  </si>
  <si>
    <t>по состоянию на 15 октября 2010 г.</t>
  </si>
  <si>
    <t>по состоянию  на 15 октября 2010 г.</t>
  </si>
  <si>
    <t>по состоянию на 15октября 2010 г.</t>
  </si>
  <si>
    <t>по  Вурнарскому  району по состоянию на 15.10.10г</t>
  </si>
  <si>
    <t>по  Ибресинскому  району по состоянию на 15.10.10г</t>
  </si>
  <si>
    <t>по  Чебоксарскому  району на 15.10.2010 г</t>
  </si>
  <si>
    <t>Отчет по принятой подписке  на республиканские издания на</t>
  </si>
  <si>
    <t xml:space="preserve">по г.Чебоксары на 15.10.2010 г </t>
  </si>
  <si>
    <t xml:space="preserve">Отчет по принятой подписке  на республиканские издания  </t>
  </si>
  <si>
    <t>по г.Новочебоксарск на 15.10.2010 г</t>
  </si>
  <si>
    <t>ПО  Урмарскому  почтамту  по  состоянию  на  15.10.2010  го</t>
  </si>
  <si>
    <t xml:space="preserve">по  Козловскому району                          </t>
  </si>
  <si>
    <t>по  состоянию  на  15.10.2010 г.</t>
  </si>
  <si>
    <t>по  Красночетайскому  району .</t>
  </si>
  <si>
    <t>Чебокс.</t>
  </si>
  <si>
    <t>новости</t>
  </si>
  <si>
    <t>Грани</t>
  </si>
  <si>
    <t>Сведения по  принятой подписке  на 1  -ое полугодие 2011 года на издание "Грани"</t>
  </si>
  <si>
    <t>Сведения по  принятой подписке  на 1  -ое полугодие 2011 года на издание "Чебок-</t>
  </si>
  <si>
    <t>сарские  новости"  по состоянию на 15 октября 2010 г.</t>
  </si>
  <si>
    <t>по Батыревскому району на 15.10.2010 года</t>
  </si>
  <si>
    <t>по   КАНАШСКОМУ району по состоянию на 15.10.2010г.</t>
  </si>
  <si>
    <t>исполнитель Кранцова Е.А.</t>
  </si>
  <si>
    <t>по  ЯНТИКОВСКОМУ району по состоянию на 15.10.2010 г.</t>
  </si>
  <si>
    <t>по  КОМСОМОЛЬСКОМУ району по состоянию на 15.10.2010 г.</t>
  </si>
  <si>
    <t>чебок</t>
  </si>
  <si>
    <t>новост</t>
  </si>
  <si>
    <t>15 октября</t>
  </si>
  <si>
    <t>новос</t>
  </si>
  <si>
    <t>по Яльчикскому  району на  15.10.2010 года</t>
  </si>
  <si>
    <t>по  Шемуршинскому  району (городу)на 15.10.2010 года</t>
  </si>
  <si>
    <t>Алатырский р-н</t>
  </si>
  <si>
    <t>г.Алатырь</t>
  </si>
  <si>
    <t>г.Канаш</t>
  </si>
  <si>
    <t>г.Шумерля</t>
  </si>
  <si>
    <t>На 1 января 2010г.</t>
  </si>
  <si>
    <t>темп  на 15.10.10 (%)</t>
  </si>
  <si>
    <t>Факт</t>
  </si>
  <si>
    <t>на 1 января 2010 г.</t>
  </si>
  <si>
    <t>темп на 15.10.10 (%)</t>
  </si>
  <si>
    <t xml:space="preserve">                                                                            по состоянию на 1 апреля т.г.</t>
  </si>
  <si>
    <t xml:space="preserve">Наименование </t>
  </si>
  <si>
    <t>почтамтов</t>
  </si>
  <si>
    <t>Аликовский</t>
  </si>
  <si>
    <t>Канашский</t>
  </si>
  <si>
    <t>Козловский</t>
  </si>
  <si>
    <t>Красночетайский</t>
  </si>
  <si>
    <t xml:space="preserve"> Марпосадский</t>
  </si>
  <si>
    <t>Ядринский</t>
  </si>
  <si>
    <t>Кугесьский</t>
  </si>
  <si>
    <t xml:space="preserve">Чебоксарский </t>
  </si>
  <si>
    <t>Итого</t>
  </si>
  <si>
    <t xml:space="preserve"> Подписной тираж (экз.)</t>
  </si>
  <si>
    <t>Шемуршинский</t>
  </si>
  <si>
    <t>печати                                                             А.М.Михайлова</t>
  </si>
  <si>
    <t xml:space="preserve">% </t>
  </si>
  <si>
    <t>принятой</t>
  </si>
  <si>
    <t>подписки</t>
  </si>
  <si>
    <t>№</t>
  </si>
  <si>
    <t>Янтиковский</t>
  </si>
  <si>
    <t>Комсомольский</t>
  </si>
  <si>
    <t>Ибресинский</t>
  </si>
  <si>
    <t>Шумерлинский</t>
  </si>
  <si>
    <t>Руководитель группы распространения</t>
  </si>
  <si>
    <t>на 1 пол. 2010 г.</t>
  </si>
  <si>
    <t>На 1 пол.2011 г.</t>
  </si>
  <si>
    <t>по сост.  01.01.10 г.</t>
  </si>
  <si>
    <t>Скворцова</t>
  </si>
  <si>
    <t>62-08-70</t>
  </si>
  <si>
    <t>на 15 октября т. г.</t>
  </si>
  <si>
    <t>Рей тинг</t>
  </si>
  <si>
    <t>по тиражу</t>
  </si>
  <si>
    <t>Сведения о принятых подписных  (общих) тиражах по подписке</t>
  </si>
  <si>
    <t>в сравнении с фактическими тиражами  по состоянию на  01.10.2010 года.</t>
  </si>
  <si>
    <t xml:space="preserve">      на 1 -ое полугодие 2011 года по состоянию на  15 октября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</si>
</sst>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22" xfId="0" applyFont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0" borderId="2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24" xfId="0" applyFont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2" borderId="3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2" borderId="2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4" xfId="0" applyFont="1" applyFill="1" applyBorder="1" applyAlignment="1">
      <alignment horizontal="right"/>
    </xf>
    <xf numFmtId="0" fontId="0" fillId="4" borderId="15" xfId="0" applyFont="1" applyFill="1" applyBorder="1" applyAlignment="1">
      <alignment horizontal="right"/>
    </xf>
    <xf numFmtId="0" fontId="0" fillId="4" borderId="27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29" xfId="0" applyFont="1" applyFill="1" applyBorder="1" applyAlignment="1">
      <alignment/>
    </xf>
    <xf numFmtId="0" fontId="0" fillId="4" borderId="20" xfId="0" applyFont="1" applyFill="1" applyBorder="1" applyAlignment="1">
      <alignment horizontal="right"/>
    </xf>
    <xf numFmtId="0" fontId="0" fillId="4" borderId="30" xfId="0" applyFont="1" applyFill="1" applyBorder="1" applyAlignment="1">
      <alignment horizontal="right"/>
    </xf>
    <xf numFmtId="0" fontId="0" fillId="4" borderId="28" xfId="0" applyFont="1" applyFill="1" applyBorder="1" applyAlignment="1">
      <alignment horizontal="right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5" xfId="0" applyFont="1" applyBorder="1" applyAlignment="1">
      <alignment vertical="center" wrapText="1"/>
    </xf>
    <xf numFmtId="0" fontId="3" fillId="0" borderId="2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169" fontId="8" fillId="0" borderId="36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36" xfId="0" applyFill="1" applyBorder="1" applyAlignment="1">
      <alignment/>
    </xf>
    <xf numFmtId="0" fontId="8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9" fillId="0" borderId="3" xfId="0" applyFont="1" applyBorder="1" applyAlignment="1">
      <alignment/>
    </xf>
    <xf numFmtId="0" fontId="2" fillId="0" borderId="24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9" fontId="2" fillId="0" borderId="17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9" fontId="2" fillId="0" borderId="2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169" fontId="2" fillId="0" borderId="6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Font="1" applyBorder="1" applyAlignment="1">
      <alignment horizontal="center" textRotation="90"/>
    </xf>
    <xf numFmtId="0" fontId="0" fillId="0" borderId="3" xfId="0" applyFont="1" applyFill="1" applyBorder="1" applyAlignment="1">
      <alignment horizontal="center" textRotation="90"/>
    </xf>
    <xf numFmtId="0" fontId="0" fillId="0" borderId="23" xfId="0" applyFont="1" applyFill="1" applyBorder="1" applyAlignment="1">
      <alignment horizontal="center" textRotation="90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2" borderId="41" xfId="0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3" xfId="0" applyFont="1" applyFill="1" applyBorder="1" applyAlignment="1">
      <alignment horizontal="center" textRotation="90"/>
    </xf>
    <xf numFmtId="0" fontId="0" fillId="0" borderId="23" xfId="0" applyFont="1" applyFill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D7" sqref="D7:I17"/>
    </sheetView>
  </sheetViews>
  <sheetFormatPr defaultColWidth="9.00390625" defaultRowHeight="12.75"/>
  <cols>
    <col min="1" max="1" width="4.875" style="0" customWidth="1"/>
    <col min="2" max="2" width="31.75390625" style="0" customWidth="1"/>
    <col min="3" max="3" width="10.125" style="0" customWidth="1"/>
    <col min="4" max="4" width="10.25390625" style="0" customWidth="1"/>
  </cols>
  <sheetData>
    <row r="1" ht="12.75">
      <c r="B1" t="s">
        <v>59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 customHeight="1">
      <c r="A4" s="305"/>
      <c r="B4" s="307" t="s">
        <v>1</v>
      </c>
      <c r="C4" s="8"/>
      <c r="D4" s="88" t="s">
        <v>2</v>
      </c>
      <c r="E4" s="88" t="s">
        <v>3</v>
      </c>
      <c r="F4" s="89" t="s">
        <v>4</v>
      </c>
      <c r="G4" s="89" t="s">
        <v>5</v>
      </c>
      <c r="H4" s="147" t="s">
        <v>55</v>
      </c>
      <c r="I4" s="134" t="s">
        <v>57</v>
      </c>
    </row>
    <row r="5" spans="1:9" ht="13.5" thickBot="1">
      <c r="A5" s="306"/>
      <c r="B5" s="308"/>
      <c r="C5" s="8"/>
      <c r="D5" s="90" t="s">
        <v>6</v>
      </c>
      <c r="E5" s="90" t="s">
        <v>7</v>
      </c>
      <c r="F5" s="90"/>
      <c r="G5" s="90" t="s">
        <v>8</v>
      </c>
      <c r="H5" s="148"/>
      <c r="I5" s="135" t="s">
        <v>58</v>
      </c>
    </row>
    <row r="6" spans="1:9" ht="13.5" thickBot="1">
      <c r="A6" s="91"/>
      <c r="B6" s="92">
        <v>1</v>
      </c>
      <c r="C6" s="12">
        <v>2</v>
      </c>
      <c r="D6" s="93">
        <v>3</v>
      </c>
      <c r="E6" s="87">
        <v>4</v>
      </c>
      <c r="F6" s="93">
        <v>5</v>
      </c>
      <c r="G6" s="8">
        <v>6</v>
      </c>
      <c r="H6" s="149">
        <v>7</v>
      </c>
      <c r="I6" s="116">
        <v>8</v>
      </c>
    </row>
    <row r="7" spans="1:9" ht="13.5" customHeight="1">
      <c r="A7" s="94">
        <v>1</v>
      </c>
      <c r="B7" s="16" t="s">
        <v>9</v>
      </c>
      <c r="C7" s="23"/>
      <c r="D7" s="18">
        <v>98</v>
      </c>
      <c r="E7" s="19">
        <v>0</v>
      </c>
      <c r="F7" s="20">
        <v>7</v>
      </c>
      <c r="G7" s="19">
        <v>98</v>
      </c>
      <c r="H7" s="60">
        <v>0</v>
      </c>
      <c r="I7" s="60">
        <v>23</v>
      </c>
    </row>
    <row r="8" spans="1:9" ht="13.5" customHeight="1">
      <c r="A8" s="94">
        <v>2</v>
      </c>
      <c r="B8" s="95" t="s">
        <v>10</v>
      </c>
      <c r="C8" s="23"/>
      <c r="D8" s="24">
        <v>97</v>
      </c>
      <c r="E8" s="25"/>
      <c r="F8" s="26">
        <v>7</v>
      </c>
      <c r="G8" s="25">
        <v>98</v>
      </c>
      <c r="H8" s="61">
        <v>0</v>
      </c>
      <c r="I8" s="61">
        <v>23</v>
      </c>
    </row>
    <row r="9" spans="1:9" ht="13.5" customHeight="1" thickBot="1">
      <c r="A9" s="97">
        <v>3</v>
      </c>
      <c r="B9" s="98" t="s">
        <v>11</v>
      </c>
      <c r="C9" s="99"/>
      <c r="D9" s="30">
        <v>1</v>
      </c>
      <c r="E9" s="31">
        <v>0</v>
      </c>
      <c r="F9" s="32">
        <v>0</v>
      </c>
      <c r="G9" s="31"/>
      <c r="H9" s="136"/>
      <c r="I9" s="136"/>
    </row>
    <row r="10" spans="1:9" ht="12.75">
      <c r="A10" s="13"/>
      <c r="B10" s="89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93"/>
      <c r="B11" s="88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100">
        <v>4</v>
      </c>
      <c r="B12" s="46" t="s">
        <v>16</v>
      </c>
      <c r="C12" s="67"/>
      <c r="D12" s="47">
        <v>0</v>
      </c>
      <c r="E12" s="48">
        <v>0</v>
      </c>
      <c r="F12" s="49">
        <v>0</v>
      </c>
      <c r="G12" s="48">
        <v>0</v>
      </c>
      <c r="H12" s="137"/>
      <c r="I12" s="137">
        <v>0</v>
      </c>
    </row>
    <row r="13" spans="1:9" ht="12.75">
      <c r="A13" s="101">
        <v>5</v>
      </c>
      <c r="B13" s="102" t="s">
        <v>17</v>
      </c>
      <c r="C13" s="96"/>
      <c r="D13" s="24"/>
      <c r="E13" s="25"/>
      <c r="F13" s="26"/>
      <c r="G13" s="25"/>
      <c r="H13" s="61"/>
      <c r="I13" s="61"/>
    </row>
    <row r="14" spans="1:9" ht="12.75">
      <c r="A14" s="101">
        <v>6</v>
      </c>
      <c r="B14" s="102" t="s">
        <v>18</v>
      </c>
      <c r="C14" s="96"/>
      <c r="D14" s="24">
        <v>0</v>
      </c>
      <c r="E14" s="25">
        <v>0</v>
      </c>
      <c r="F14" s="26">
        <v>0</v>
      </c>
      <c r="G14" s="25"/>
      <c r="H14" s="61"/>
      <c r="I14" s="61">
        <v>0</v>
      </c>
    </row>
    <row r="15" spans="1:9" ht="12.75">
      <c r="A15" s="101">
        <v>7</v>
      </c>
      <c r="B15" s="102" t="s">
        <v>19</v>
      </c>
      <c r="C15" s="96"/>
      <c r="D15" s="24">
        <v>0</v>
      </c>
      <c r="E15" s="25"/>
      <c r="F15" s="26"/>
      <c r="G15" s="25"/>
      <c r="H15" s="61"/>
      <c r="I15" s="61">
        <v>0</v>
      </c>
    </row>
    <row r="16" spans="1:9" ht="12.75">
      <c r="A16" s="101">
        <v>8</v>
      </c>
      <c r="B16" s="102" t="s">
        <v>20</v>
      </c>
      <c r="C16" s="96"/>
      <c r="D16" s="24">
        <v>0</v>
      </c>
      <c r="E16" s="25">
        <v>0</v>
      </c>
      <c r="F16" s="26"/>
      <c r="G16" s="25"/>
      <c r="H16" s="61"/>
      <c r="I16" s="61">
        <v>0</v>
      </c>
    </row>
    <row r="17" spans="1:9" ht="13.5" thickBot="1">
      <c r="A17" s="103">
        <v>9</v>
      </c>
      <c r="B17" s="104" t="s">
        <v>21</v>
      </c>
      <c r="C17" s="84"/>
      <c r="D17" s="53">
        <v>1</v>
      </c>
      <c r="E17" s="54">
        <v>0</v>
      </c>
      <c r="F17" s="55"/>
      <c r="G17" s="54"/>
      <c r="H17" s="62"/>
      <c r="I17" s="62">
        <v>0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137</v>
      </c>
      <c r="C26" s="150"/>
      <c r="D26" s="150"/>
      <c r="E26" s="150"/>
      <c r="F26" s="150"/>
      <c r="G26" s="150">
        <v>1</v>
      </c>
      <c r="H26" s="150" t="s">
        <v>142</v>
      </c>
      <c r="I26" s="151" t="s">
        <v>143</v>
      </c>
    </row>
    <row r="27" spans="1:9" ht="15">
      <c r="A27" s="1"/>
      <c r="B27" s="150" t="s">
        <v>144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70</v>
      </c>
      <c r="E32" s="19">
        <v>0</v>
      </c>
      <c r="F32" s="20">
        <v>6</v>
      </c>
      <c r="G32" s="19">
        <v>102</v>
      </c>
      <c r="H32" s="60">
        <v>0</v>
      </c>
      <c r="I32" s="60">
        <v>512</v>
      </c>
    </row>
    <row r="33" spans="1:9" ht="12.75">
      <c r="A33" s="21">
        <v>2</v>
      </c>
      <c r="B33" s="22" t="s">
        <v>10</v>
      </c>
      <c r="C33" s="23"/>
      <c r="D33" s="24">
        <v>70</v>
      </c>
      <c r="E33" s="25"/>
      <c r="F33" s="26">
        <v>6</v>
      </c>
      <c r="G33" s="25">
        <v>102</v>
      </c>
      <c r="H33" s="61">
        <v>0</v>
      </c>
      <c r="I33" s="61">
        <v>511</v>
      </c>
    </row>
    <row r="34" spans="1:9" ht="13.5" thickBot="1">
      <c r="A34" s="27">
        <v>3</v>
      </c>
      <c r="B34" s="28" t="s">
        <v>11</v>
      </c>
      <c r="C34" s="29"/>
      <c r="D34" s="30">
        <v>0</v>
      </c>
      <c r="E34" s="31">
        <v>0</v>
      </c>
      <c r="F34" s="32">
        <v>0</v>
      </c>
      <c r="G34" s="31"/>
      <c r="H34" s="136"/>
      <c r="I34" s="136">
        <v>1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12</v>
      </c>
      <c r="D37" s="47">
        <v>0</v>
      </c>
      <c r="E37" s="48">
        <v>0</v>
      </c>
      <c r="F37" s="49">
        <v>0</v>
      </c>
      <c r="G37" s="48">
        <v>0</v>
      </c>
      <c r="H37" s="137"/>
      <c r="I37" s="137">
        <v>0</v>
      </c>
    </row>
    <row r="38" spans="1:9" ht="12.75">
      <c r="A38" s="45">
        <v>5</v>
      </c>
      <c r="B38" s="50" t="s">
        <v>17</v>
      </c>
      <c r="C38" s="24">
        <v>4</v>
      </c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>
        <v>32</v>
      </c>
      <c r="D39" s="24">
        <v>0</v>
      </c>
      <c r="E39" s="25">
        <v>0</v>
      </c>
      <c r="F39" s="26">
        <v>0</v>
      </c>
      <c r="G39" s="25"/>
      <c r="H39" s="61"/>
      <c r="I39" s="61">
        <v>0</v>
      </c>
    </row>
    <row r="40" spans="1:9" ht="12.75">
      <c r="A40" s="45">
        <v>7</v>
      </c>
      <c r="B40" s="50" t="s">
        <v>19</v>
      </c>
      <c r="C40" s="24">
        <v>34</v>
      </c>
      <c r="D40" s="24">
        <v>0</v>
      </c>
      <c r="E40" s="25"/>
      <c r="F40" s="26"/>
      <c r="G40" s="25"/>
      <c r="H40" s="61"/>
      <c r="I40" s="61">
        <v>0</v>
      </c>
    </row>
    <row r="41" spans="1:9" ht="12.75">
      <c r="A41" s="45">
        <v>8</v>
      </c>
      <c r="B41" s="50" t="s">
        <v>20</v>
      </c>
      <c r="C41" s="24">
        <v>10</v>
      </c>
      <c r="D41" s="24">
        <v>0</v>
      </c>
      <c r="E41" s="25">
        <v>0</v>
      </c>
      <c r="F41" s="26"/>
      <c r="G41" s="25"/>
      <c r="H41" s="61"/>
      <c r="I41" s="61">
        <v>0</v>
      </c>
    </row>
    <row r="42" spans="1:9" ht="13.5" thickBot="1">
      <c r="A42" s="51">
        <v>9</v>
      </c>
      <c r="B42" s="52" t="s">
        <v>21</v>
      </c>
      <c r="C42" s="53">
        <v>53</v>
      </c>
      <c r="D42" s="53">
        <v>0</v>
      </c>
      <c r="E42" s="54">
        <v>0</v>
      </c>
      <c r="F42" s="55"/>
      <c r="G42" s="54"/>
      <c r="H42" s="62"/>
      <c r="I42" s="62">
        <v>1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23</v>
      </c>
      <c r="C47" s="2"/>
      <c r="D47" s="2"/>
      <c r="E47" s="2"/>
      <c r="F47" s="2"/>
      <c r="G47" s="2"/>
    </row>
    <row r="48" spans="1:7" ht="12.75">
      <c r="A48" s="2"/>
      <c r="B48" s="58" t="s">
        <v>24</v>
      </c>
      <c r="C48" s="2"/>
      <c r="D48" s="2"/>
      <c r="E48" s="2"/>
      <c r="F48" s="2"/>
      <c r="G48" s="2"/>
    </row>
    <row r="49" spans="1:7" ht="12.75">
      <c r="A49" s="2"/>
      <c r="B49" s="58" t="s">
        <v>25</v>
      </c>
      <c r="C49" s="2"/>
      <c r="D49" s="2"/>
      <c r="E49" s="2"/>
      <c r="F49" s="2"/>
      <c r="G49" s="2"/>
    </row>
    <row r="51" spans="2:9" ht="15">
      <c r="B51" s="150" t="s">
        <v>137</v>
      </c>
      <c r="C51" s="150"/>
      <c r="D51" s="150"/>
      <c r="E51" s="150"/>
      <c r="F51" s="150"/>
      <c r="G51" s="150" t="s">
        <v>178</v>
      </c>
      <c r="H51" s="150" t="s">
        <v>142</v>
      </c>
      <c r="I51" s="151" t="s">
        <v>143</v>
      </c>
    </row>
    <row r="52" spans="1:9" ht="15">
      <c r="A52" s="1"/>
      <c r="B52" s="150" t="s">
        <v>144</v>
      </c>
      <c r="C52" s="150"/>
      <c r="D52" s="150"/>
      <c r="E52" s="150"/>
      <c r="F52" s="150"/>
      <c r="G52" s="150"/>
      <c r="H52" s="150"/>
      <c r="I52" s="151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134" t="s">
        <v>55</v>
      </c>
      <c r="I54" s="134" t="s">
        <v>176</v>
      </c>
    </row>
    <row r="55" spans="1:9" ht="13.5" thickBot="1">
      <c r="A55" s="300"/>
      <c r="B55" s="302"/>
      <c r="C55" s="8"/>
      <c r="D55" s="9" t="s">
        <v>6</v>
      </c>
      <c r="E55" s="9" t="s">
        <v>7</v>
      </c>
      <c r="F55" s="9"/>
      <c r="G55" s="9" t="s">
        <v>8</v>
      </c>
      <c r="H55" s="135"/>
      <c r="I55" s="135" t="s">
        <v>179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116">
        <v>7</v>
      </c>
      <c r="I56" s="116">
        <v>8</v>
      </c>
    </row>
    <row r="57" spans="1:9" ht="12.75">
      <c r="A57" s="15">
        <v>1</v>
      </c>
      <c r="B57" s="16" t="s">
        <v>9</v>
      </c>
      <c r="C57" s="17"/>
      <c r="D57" s="18">
        <v>98</v>
      </c>
      <c r="E57" s="19">
        <v>0</v>
      </c>
      <c r="F57" s="20">
        <v>7</v>
      </c>
      <c r="G57" s="19">
        <v>98</v>
      </c>
      <c r="H57" s="60">
        <v>0</v>
      </c>
      <c r="I57" s="60">
        <v>23</v>
      </c>
    </row>
    <row r="58" spans="1:9" ht="12.75">
      <c r="A58" s="21">
        <v>2</v>
      </c>
      <c r="B58" s="22" t="s">
        <v>10</v>
      </c>
      <c r="C58" s="23"/>
      <c r="D58" s="24">
        <v>97</v>
      </c>
      <c r="E58" s="25"/>
      <c r="F58" s="26">
        <v>7</v>
      </c>
      <c r="G58" s="25">
        <v>98</v>
      </c>
      <c r="H58" s="61">
        <v>0</v>
      </c>
      <c r="I58" s="61">
        <v>23</v>
      </c>
    </row>
    <row r="59" spans="1:9" ht="13.5" thickBot="1">
      <c r="A59" s="27">
        <v>3</v>
      </c>
      <c r="B59" s="28" t="s">
        <v>11</v>
      </c>
      <c r="C59" s="29"/>
      <c r="D59" s="30">
        <v>1</v>
      </c>
      <c r="E59" s="31">
        <v>0</v>
      </c>
      <c r="F59" s="32">
        <v>0</v>
      </c>
      <c r="G59" s="31"/>
      <c r="H59" s="136"/>
      <c r="I59" s="136"/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03"/>
      <c r="I60" s="303"/>
    </row>
    <row r="61" spans="1:9" ht="13.5" thickBot="1">
      <c r="A61" s="39"/>
      <c r="B61" s="40" t="s">
        <v>14</v>
      </c>
      <c r="C61" s="41" t="s">
        <v>15</v>
      </c>
      <c r="D61" s="138"/>
      <c r="E61" s="139"/>
      <c r="F61" s="140"/>
      <c r="G61" s="139"/>
      <c r="H61" s="304"/>
      <c r="I61" s="304"/>
    </row>
    <row r="62" spans="1:9" ht="12.75">
      <c r="A62" s="45">
        <v>4</v>
      </c>
      <c r="B62" s="46" t="s">
        <v>16</v>
      </c>
      <c r="C62" s="18">
        <v>12</v>
      </c>
      <c r="D62" s="47">
        <v>0</v>
      </c>
      <c r="E62" s="48">
        <v>0</v>
      </c>
      <c r="F62" s="49">
        <v>0</v>
      </c>
      <c r="G62" s="48">
        <v>0</v>
      </c>
      <c r="H62" s="137"/>
      <c r="I62" s="137">
        <v>0</v>
      </c>
    </row>
    <row r="63" spans="1:9" ht="12.75">
      <c r="A63" s="45">
        <v>5</v>
      </c>
      <c r="B63" s="50" t="s">
        <v>17</v>
      </c>
      <c r="C63" s="24">
        <v>4</v>
      </c>
      <c r="D63" s="24"/>
      <c r="E63" s="25"/>
      <c r="F63" s="26"/>
      <c r="G63" s="25"/>
      <c r="H63" s="61"/>
      <c r="I63" s="61"/>
    </row>
    <row r="64" spans="1:9" ht="12.75">
      <c r="A64" s="45">
        <v>6</v>
      </c>
      <c r="B64" s="50" t="s">
        <v>18</v>
      </c>
      <c r="C64" s="24">
        <v>32</v>
      </c>
      <c r="D64" s="24">
        <v>0</v>
      </c>
      <c r="E64" s="25">
        <v>0</v>
      </c>
      <c r="F64" s="26">
        <v>0</v>
      </c>
      <c r="G64" s="25"/>
      <c r="H64" s="61"/>
      <c r="I64" s="61">
        <v>0</v>
      </c>
    </row>
    <row r="65" spans="1:9" ht="12.75">
      <c r="A65" s="45">
        <v>7</v>
      </c>
      <c r="B65" s="50" t="s">
        <v>19</v>
      </c>
      <c r="C65" s="24">
        <v>34</v>
      </c>
      <c r="D65" s="24">
        <v>0</v>
      </c>
      <c r="E65" s="25"/>
      <c r="F65" s="26"/>
      <c r="G65" s="25"/>
      <c r="H65" s="61"/>
      <c r="I65" s="61">
        <v>0</v>
      </c>
    </row>
    <row r="66" spans="1:9" ht="12.75">
      <c r="A66" s="45">
        <v>8</v>
      </c>
      <c r="B66" s="50" t="s">
        <v>20</v>
      </c>
      <c r="C66" s="24">
        <v>10</v>
      </c>
      <c r="D66" s="24">
        <v>0</v>
      </c>
      <c r="E66" s="25">
        <v>0</v>
      </c>
      <c r="F66" s="26"/>
      <c r="G66" s="25"/>
      <c r="H66" s="61"/>
      <c r="I66" s="61">
        <v>0</v>
      </c>
    </row>
    <row r="67" spans="1:9" ht="13.5" thickBot="1">
      <c r="A67" s="51">
        <v>9</v>
      </c>
      <c r="B67" s="52" t="s">
        <v>21</v>
      </c>
      <c r="C67" s="53">
        <v>53</v>
      </c>
      <c r="D67" s="53">
        <v>1</v>
      </c>
      <c r="E67" s="54">
        <v>0</v>
      </c>
      <c r="F67" s="55"/>
      <c r="G67" s="54"/>
      <c r="H67" s="62"/>
      <c r="I67" s="62">
        <v>0</v>
      </c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56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23</v>
      </c>
      <c r="C72" s="2"/>
      <c r="D72" s="2"/>
      <c r="E72" s="2"/>
      <c r="F72" s="2"/>
      <c r="G72" s="2"/>
    </row>
    <row r="73" spans="1:7" ht="12.75">
      <c r="A73" s="2"/>
      <c r="B73" s="58" t="s">
        <v>24</v>
      </c>
      <c r="C73" s="2"/>
      <c r="D73" s="2"/>
      <c r="E73" s="2"/>
      <c r="F73" s="2"/>
      <c r="G73" s="2"/>
    </row>
    <row r="74" spans="1:7" ht="12.75">
      <c r="A74" s="2"/>
      <c r="B74" s="58" t="s">
        <v>25</v>
      </c>
      <c r="C74" s="2"/>
      <c r="D74" s="2"/>
      <c r="E74" s="2"/>
      <c r="F74" s="2"/>
      <c r="G74" s="2"/>
    </row>
  </sheetData>
  <mergeCells count="12">
    <mergeCell ref="A29:A30"/>
    <mergeCell ref="B29:B30"/>
    <mergeCell ref="H35:H36"/>
    <mergeCell ref="I35:I36"/>
    <mergeCell ref="A4:A5"/>
    <mergeCell ref="B4:B5"/>
    <mergeCell ref="H10:H11"/>
    <mergeCell ref="I10:I11"/>
    <mergeCell ref="A54:A55"/>
    <mergeCell ref="B54:B55"/>
    <mergeCell ref="H60:H61"/>
    <mergeCell ref="I60:I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D7" sqref="D7:I17"/>
    </sheetView>
  </sheetViews>
  <sheetFormatPr defaultColWidth="9.00390625" defaultRowHeight="12.75"/>
  <cols>
    <col min="1" max="1" width="4.75390625" style="0" customWidth="1"/>
    <col min="2" max="2" width="28.87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24</v>
      </c>
      <c r="E7" s="19">
        <v>7</v>
      </c>
      <c r="F7" s="20">
        <v>21</v>
      </c>
      <c r="G7" s="19">
        <v>214</v>
      </c>
      <c r="H7" s="60">
        <v>11</v>
      </c>
      <c r="I7" s="60">
        <v>453</v>
      </c>
    </row>
    <row r="8" spans="1:9" ht="13.5" customHeight="1">
      <c r="A8" s="21">
        <v>2</v>
      </c>
      <c r="B8" s="22" t="s">
        <v>10</v>
      </c>
      <c r="C8" s="23"/>
      <c r="D8" s="24">
        <v>20</v>
      </c>
      <c r="E8" s="25">
        <v>1</v>
      </c>
      <c r="F8" s="26">
        <v>17</v>
      </c>
      <c r="G8" s="25">
        <v>210</v>
      </c>
      <c r="H8" s="61">
        <v>7</v>
      </c>
      <c r="I8" s="61">
        <v>446</v>
      </c>
    </row>
    <row r="9" spans="1:9" ht="13.5" customHeight="1" thickBot="1">
      <c r="A9" s="27">
        <v>3</v>
      </c>
      <c r="B9" s="28" t="s">
        <v>11</v>
      </c>
      <c r="C9" s="29"/>
      <c r="D9" s="30">
        <v>4</v>
      </c>
      <c r="E9" s="31">
        <v>6</v>
      </c>
      <c r="F9" s="32">
        <v>4</v>
      </c>
      <c r="G9" s="31">
        <v>4</v>
      </c>
      <c r="H9" s="136">
        <v>4</v>
      </c>
      <c r="I9" s="136">
        <v>7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>
        <v>1</v>
      </c>
      <c r="E12" s="48">
        <v>1</v>
      </c>
      <c r="F12" s="49"/>
      <c r="G12" s="48">
        <v>1</v>
      </c>
      <c r="H12" s="137">
        <v>1</v>
      </c>
      <c r="I12" s="137">
        <v>1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>
        <v>1</v>
      </c>
      <c r="E14" s="25">
        <v>2</v>
      </c>
      <c r="F14" s="26">
        <v>3</v>
      </c>
      <c r="G14" s="25">
        <v>3</v>
      </c>
      <c r="H14" s="61">
        <v>3</v>
      </c>
      <c r="I14" s="61">
        <v>4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>
        <v>2</v>
      </c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>
        <v>2</v>
      </c>
      <c r="E17" s="54">
        <v>3</v>
      </c>
      <c r="F17" s="55">
        <v>1</v>
      </c>
      <c r="G17" s="54"/>
      <c r="H17" s="62"/>
      <c r="I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71</v>
      </c>
      <c r="C26" s="150"/>
      <c r="D26" s="150"/>
      <c r="E26" s="150"/>
      <c r="F26" s="150"/>
      <c r="G26" s="150" t="s">
        <v>72</v>
      </c>
      <c r="H26" s="150"/>
      <c r="I26" s="151"/>
    </row>
    <row r="27" spans="1:9" ht="15">
      <c r="A27" s="1"/>
      <c r="B27" s="150" t="s">
        <v>73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13</v>
      </c>
      <c r="E32" s="19">
        <v>3</v>
      </c>
      <c r="F32" s="20">
        <v>8</v>
      </c>
      <c r="G32" s="19">
        <v>72</v>
      </c>
      <c r="H32" s="60">
        <v>2</v>
      </c>
      <c r="I32" s="60">
        <v>266</v>
      </c>
    </row>
    <row r="33" spans="1:9" ht="12.75">
      <c r="A33" s="21">
        <v>2</v>
      </c>
      <c r="B33" s="22" t="s">
        <v>10</v>
      </c>
      <c r="C33" s="23"/>
      <c r="D33" s="24">
        <v>11</v>
      </c>
      <c r="E33" s="25">
        <v>3</v>
      </c>
      <c r="F33" s="26">
        <v>7</v>
      </c>
      <c r="G33" s="25">
        <v>72</v>
      </c>
      <c r="H33" s="61">
        <v>2</v>
      </c>
      <c r="I33" s="61">
        <v>264</v>
      </c>
    </row>
    <row r="34" spans="1:9" ht="13.5" thickBot="1">
      <c r="A34" s="27">
        <v>3</v>
      </c>
      <c r="B34" s="28" t="s">
        <v>11</v>
      </c>
      <c r="C34" s="29"/>
      <c r="D34" s="30">
        <v>2</v>
      </c>
      <c r="E34" s="31"/>
      <c r="F34" s="32">
        <v>1</v>
      </c>
      <c r="G34" s="31"/>
      <c r="H34" s="136"/>
      <c r="I34" s="136">
        <v>2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/>
      <c r="D37" s="47"/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/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/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/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/>
      <c r="D42" s="53">
        <v>2</v>
      </c>
      <c r="E42" s="54"/>
      <c r="F42" s="55">
        <v>1</v>
      </c>
      <c r="G42" s="54"/>
      <c r="H42" s="62"/>
      <c r="I42" s="62">
        <v>2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76</v>
      </c>
      <c r="C47" s="2"/>
      <c r="D47" s="2" t="s">
        <v>77</v>
      </c>
      <c r="E47" s="2"/>
      <c r="F47" s="2"/>
      <c r="G47" s="2"/>
    </row>
    <row r="48" spans="1:7" ht="12.75">
      <c r="A48" s="2"/>
      <c r="B48" s="58" t="s">
        <v>78</v>
      </c>
      <c r="C48" s="2"/>
      <c r="D48" s="2" t="s">
        <v>79</v>
      </c>
      <c r="E48" s="2"/>
      <c r="F48" s="2"/>
      <c r="G48" s="2"/>
    </row>
    <row r="49" spans="1:7" ht="12.75">
      <c r="A49" s="2"/>
      <c r="B49" s="58" t="s">
        <v>25</v>
      </c>
      <c r="C49" s="2" t="s">
        <v>80</v>
      </c>
      <c r="D49" s="2"/>
      <c r="E49" s="2"/>
      <c r="F49" s="2"/>
      <c r="G49" s="2"/>
    </row>
    <row r="51" spans="2:9" ht="15">
      <c r="B51" s="150" t="s">
        <v>60</v>
      </c>
      <c r="C51" s="150"/>
      <c r="D51" s="150"/>
      <c r="E51" s="150"/>
      <c r="F51" s="150"/>
      <c r="G51" s="150"/>
      <c r="H51" s="150"/>
      <c r="I51" s="151"/>
    </row>
    <row r="52" spans="1:9" ht="15">
      <c r="A52" s="1"/>
      <c r="B52" s="150" t="s">
        <v>164</v>
      </c>
      <c r="C52" s="150"/>
      <c r="D52" s="150"/>
      <c r="E52" s="150"/>
      <c r="F52" s="150"/>
      <c r="G52" s="150"/>
      <c r="H52" s="150"/>
      <c r="I52" s="151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134" t="s">
        <v>55</v>
      </c>
      <c r="I54" s="134" t="s">
        <v>74</v>
      </c>
    </row>
    <row r="55" spans="1:9" ht="13.5" thickBot="1">
      <c r="A55" s="300"/>
      <c r="B55" s="302"/>
      <c r="C55" s="8"/>
      <c r="D55" s="9" t="s">
        <v>6</v>
      </c>
      <c r="E55" s="9" t="s">
        <v>7</v>
      </c>
      <c r="F55" s="9"/>
      <c r="G55" s="9" t="s">
        <v>8</v>
      </c>
      <c r="H55" s="135"/>
      <c r="I55" s="135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116">
        <v>7</v>
      </c>
      <c r="I56" s="116">
        <v>8</v>
      </c>
    </row>
    <row r="57" spans="1:9" ht="12.75">
      <c r="A57" s="15">
        <v>1</v>
      </c>
      <c r="B57" s="16" t="s">
        <v>9</v>
      </c>
      <c r="C57" s="17"/>
      <c r="D57" s="18">
        <v>24</v>
      </c>
      <c r="E57" s="19">
        <v>7</v>
      </c>
      <c r="F57" s="20">
        <v>21</v>
      </c>
      <c r="G57" s="19">
        <v>214</v>
      </c>
      <c r="H57" s="60">
        <v>11</v>
      </c>
      <c r="I57" s="60">
        <v>453</v>
      </c>
    </row>
    <row r="58" spans="1:9" ht="12.75">
      <c r="A58" s="21">
        <v>2</v>
      </c>
      <c r="B58" s="22" t="s">
        <v>10</v>
      </c>
      <c r="C58" s="23"/>
      <c r="D58" s="24">
        <v>20</v>
      </c>
      <c r="E58" s="25">
        <v>1</v>
      </c>
      <c r="F58" s="26">
        <v>17</v>
      </c>
      <c r="G58" s="25">
        <v>210</v>
      </c>
      <c r="H58" s="61">
        <v>7</v>
      </c>
      <c r="I58" s="61">
        <v>446</v>
      </c>
    </row>
    <row r="59" spans="1:9" ht="13.5" thickBot="1">
      <c r="A59" s="27">
        <v>3</v>
      </c>
      <c r="B59" s="28" t="s">
        <v>11</v>
      </c>
      <c r="C59" s="29"/>
      <c r="D59" s="30">
        <v>4</v>
      </c>
      <c r="E59" s="31">
        <v>6</v>
      </c>
      <c r="F59" s="32">
        <v>4</v>
      </c>
      <c r="G59" s="31">
        <v>4</v>
      </c>
      <c r="H59" s="136">
        <v>4</v>
      </c>
      <c r="I59" s="136">
        <v>7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03"/>
      <c r="I60" s="303"/>
    </row>
    <row r="61" spans="1:9" ht="13.5" thickBot="1">
      <c r="A61" s="39"/>
      <c r="B61" s="40" t="s">
        <v>14</v>
      </c>
      <c r="C61" s="41" t="s">
        <v>15</v>
      </c>
      <c r="D61" s="138"/>
      <c r="E61" s="139"/>
      <c r="F61" s="140"/>
      <c r="G61" s="139"/>
      <c r="H61" s="304"/>
      <c r="I61" s="304"/>
    </row>
    <row r="62" spans="1:9" ht="12.75">
      <c r="A62" s="45">
        <v>4</v>
      </c>
      <c r="B62" s="46" t="s">
        <v>16</v>
      </c>
      <c r="C62" s="18"/>
      <c r="D62" s="47">
        <v>1</v>
      </c>
      <c r="E62" s="48">
        <v>1</v>
      </c>
      <c r="F62" s="49"/>
      <c r="G62" s="48">
        <v>1</v>
      </c>
      <c r="H62" s="137">
        <v>1</v>
      </c>
      <c r="I62" s="137">
        <v>1</v>
      </c>
    </row>
    <row r="63" spans="1:9" ht="12.75">
      <c r="A63" s="45">
        <v>5</v>
      </c>
      <c r="B63" s="50" t="s">
        <v>17</v>
      </c>
      <c r="C63" s="24"/>
      <c r="D63" s="24"/>
      <c r="E63" s="25"/>
      <c r="F63" s="26"/>
      <c r="G63" s="25"/>
      <c r="H63" s="61"/>
      <c r="I63" s="61"/>
    </row>
    <row r="64" spans="1:9" ht="12.75">
      <c r="A64" s="45">
        <v>6</v>
      </c>
      <c r="B64" s="50" t="s">
        <v>18</v>
      </c>
      <c r="C64" s="24"/>
      <c r="D64" s="24">
        <v>1</v>
      </c>
      <c r="E64" s="25">
        <v>2</v>
      </c>
      <c r="F64" s="26">
        <v>3</v>
      </c>
      <c r="G64" s="25">
        <v>3</v>
      </c>
      <c r="H64" s="61">
        <v>3</v>
      </c>
      <c r="I64" s="61">
        <v>4</v>
      </c>
    </row>
    <row r="65" spans="1:9" ht="12.75">
      <c r="A65" s="45">
        <v>7</v>
      </c>
      <c r="B65" s="50" t="s">
        <v>19</v>
      </c>
      <c r="C65" s="24"/>
      <c r="D65" s="24"/>
      <c r="E65" s="25"/>
      <c r="F65" s="26"/>
      <c r="G65" s="25"/>
      <c r="H65" s="61"/>
      <c r="I65" s="61">
        <v>2</v>
      </c>
    </row>
    <row r="66" spans="1:9" ht="12.75">
      <c r="A66" s="45">
        <v>8</v>
      </c>
      <c r="B66" s="50" t="s">
        <v>20</v>
      </c>
      <c r="C66" s="24"/>
      <c r="D66" s="24"/>
      <c r="E66" s="25"/>
      <c r="F66" s="26"/>
      <c r="G66" s="25"/>
      <c r="H66" s="61"/>
      <c r="I66" s="61"/>
    </row>
    <row r="67" spans="1:9" ht="13.5" thickBot="1">
      <c r="A67" s="51">
        <v>9</v>
      </c>
      <c r="B67" s="52" t="s">
        <v>21</v>
      </c>
      <c r="C67" s="53"/>
      <c r="D67" s="53">
        <v>2</v>
      </c>
      <c r="E67" s="54">
        <v>3</v>
      </c>
      <c r="F67" s="55">
        <v>1</v>
      </c>
      <c r="G67" s="54"/>
      <c r="H67" s="62"/>
      <c r="I67" s="62"/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56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23</v>
      </c>
      <c r="C72" s="2"/>
      <c r="D72" s="2"/>
      <c r="E72" s="2"/>
      <c r="F72" s="2"/>
      <c r="G72" s="2"/>
    </row>
    <row r="73" spans="1:7" ht="12.75">
      <c r="A73" s="2"/>
      <c r="B73" s="58" t="s">
        <v>24</v>
      </c>
      <c r="C73" s="2"/>
      <c r="D73" s="2"/>
      <c r="E73" s="2"/>
      <c r="F73" s="2"/>
      <c r="G73" s="2"/>
    </row>
    <row r="74" spans="1:7" ht="12.75">
      <c r="A74" s="2"/>
      <c r="B74" s="58" t="s">
        <v>25</v>
      </c>
      <c r="C74" s="2"/>
      <c r="D74" s="2"/>
      <c r="E74" s="2"/>
      <c r="F74" s="2"/>
      <c r="G74" s="2"/>
    </row>
  </sheetData>
  <mergeCells count="12">
    <mergeCell ref="A29:A30"/>
    <mergeCell ref="B29:B30"/>
    <mergeCell ref="H35:H36"/>
    <mergeCell ref="I35:I36"/>
    <mergeCell ref="I10:I11"/>
    <mergeCell ref="A4:A5"/>
    <mergeCell ref="B4:B5"/>
    <mergeCell ref="H10:H11"/>
    <mergeCell ref="A54:A55"/>
    <mergeCell ref="B54:B55"/>
    <mergeCell ref="H60:H61"/>
    <mergeCell ref="I60:I6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D7" sqref="D7:I1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3">
        <v>8</v>
      </c>
    </row>
    <row r="7" spans="1:9" ht="13.5" customHeight="1">
      <c r="A7" s="15">
        <v>1</v>
      </c>
      <c r="B7" s="16" t="s">
        <v>9</v>
      </c>
      <c r="C7" s="17"/>
      <c r="D7" s="18">
        <v>186</v>
      </c>
      <c r="E7" s="19"/>
      <c r="F7" s="20">
        <v>196</v>
      </c>
      <c r="G7" s="19">
        <v>233</v>
      </c>
      <c r="H7" s="19">
        <v>12</v>
      </c>
      <c r="I7" s="162">
        <v>580</v>
      </c>
    </row>
    <row r="8" spans="1:9" ht="13.5" customHeight="1">
      <c r="A8" s="21">
        <v>2</v>
      </c>
      <c r="B8" s="22" t="s">
        <v>10</v>
      </c>
      <c r="C8" s="23"/>
      <c r="D8" s="24">
        <v>176</v>
      </c>
      <c r="E8" s="25"/>
      <c r="F8" s="26">
        <v>186</v>
      </c>
      <c r="G8" s="25">
        <v>232</v>
      </c>
      <c r="H8" s="25">
        <v>10</v>
      </c>
      <c r="I8" s="162">
        <v>566</v>
      </c>
    </row>
    <row r="9" spans="1:9" ht="13.5" customHeight="1" thickBot="1">
      <c r="A9" s="27">
        <v>3</v>
      </c>
      <c r="B9" s="28" t="s">
        <v>11</v>
      </c>
      <c r="C9" s="29"/>
      <c r="D9" s="30">
        <v>10</v>
      </c>
      <c r="E9" s="31"/>
      <c r="F9" s="32">
        <v>10</v>
      </c>
      <c r="G9" s="31">
        <v>1</v>
      </c>
      <c r="H9" s="31">
        <v>2</v>
      </c>
      <c r="I9" s="162">
        <v>14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7"/>
      <c r="I10" s="163"/>
    </row>
    <row r="11" spans="1:9" ht="13.5" thickBot="1">
      <c r="A11" s="39"/>
      <c r="B11" s="40" t="s">
        <v>14</v>
      </c>
      <c r="C11" s="41" t="s">
        <v>15</v>
      </c>
      <c r="D11" s="42"/>
      <c r="E11" s="43"/>
      <c r="F11" s="44"/>
      <c r="G11" s="43"/>
      <c r="H11" s="43"/>
      <c r="I11" s="163"/>
    </row>
    <row r="12" spans="1:9" ht="12.75">
      <c r="A12" s="45">
        <v>4</v>
      </c>
      <c r="B12" s="46" t="s">
        <v>16</v>
      </c>
      <c r="C12" s="18"/>
      <c r="D12" s="47">
        <v>1</v>
      </c>
      <c r="E12" s="48"/>
      <c r="F12" s="49">
        <v>1</v>
      </c>
      <c r="G12" s="48"/>
      <c r="H12" s="48"/>
      <c r="I12" s="162">
        <v>1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25"/>
      <c r="I13" s="160"/>
    </row>
    <row r="14" spans="1:9" ht="12.75">
      <c r="A14" s="45">
        <v>6</v>
      </c>
      <c r="B14" s="50" t="s">
        <v>18</v>
      </c>
      <c r="C14" s="24"/>
      <c r="D14" s="24">
        <v>3</v>
      </c>
      <c r="E14" s="25"/>
      <c r="F14" s="26">
        <v>4</v>
      </c>
      <c r="G14" s="25">
        <v>1</v>
      </c>
      <c r="H14" s="25">
        <v>1</v>
      </c>
      <c r="I14" s="162">
        <v>5</v>
      </c>
    </row>
    <row r="15" spans="1:9" ht="12.75">
      <c r="A15" s="45">
        <v>7</v>
      </c>
      <c r="B15" s="50" t="s">
        <v>19</v>
      </c>
      <c r="C15" s="24"/>
      <c r="D15" s="24">
        <v>1</v>
      </c>
      <c r="E15" s="25"/>
      <c r="F15" s="26">
        <v>2</v>
      </c>
      <c r="G15" s="25"/>
      <c r="H15" s="25">
        <v>1</v>
      </c>
      <c r="I15" s="160">
        <v>3</v>
      </c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25"/>
      <c r="I16" s="75"/>
    </row>
    <row r="17" spans="1:9" ht="13.5" thickBot="1">
      <c r="A17" s="51">
        <v>9</v>
      </c>
      <c r="B17" s="52" t="s">
        <v>21</v>
      </c>
      <c r="C17" s="53"/>
      <c r="D17" s="53">
        <v>5</v>
      </c>
      <c r="E17" s="54"/>
      <c r="F17" s="55">
        <v>3</v>
      </c>
      <c r="G17" s="54"/>
      <c r="H17" s="54"/>
      <c r="I17" s="160">
        <v>5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ht="12.75">
      <c r="B26" t="s">
        <v>119</v>
      </c>
    </row>
    <row r="27" spans="1:10" ht="12.75">
      <c r="A27" s="1"/>
      <c r="B27" s="157" t="s">
        <v>120</v>
      </c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3"/>
      <c r="B28" s="4"/>
      <c r="C28" s="5"/>
      <c r="D28" s="5"/>
      <c r="E28" s="5"/>
      <c r="F28" s="2"/>
      <c r="G28" s="2"/>
      <c r="H28" s="2"/>
      <c r="I28" s="2"/>
      <c r="J28" s="2"/>
    </row>
    <row r="29" spans="1:10" ht="12.75">
      <c r="A29" s="299"/>
      <c r="B29" s="301" t="s">
        <v>1</v>
      </c>
      <c r="C29" s="6"/>
      <c r="D29" s="7" t="s">
        <v>2</v>
      </c>
      <c r="E29" s="7" t="s">
        <v>3</v>
      </c>
      <c r="F29" s="152" t="s">
        <v>4</v>
      </c>
      <c r="G29" s="134" t="s">
        <v>121</v>
      </c>
      <c r="H29" s="34"/>
      <c r="I29" s="158" t="s">
        <v>122</v>
      </c>
      <c r="J29" s="75"/>
    </row>
    <row r="30" spans="1:10" ht="13.5" thickBot="1">
      <c r="A30" s="309"/>
      <c r="B30" s="310"/>
      <c r="C30" s="8"/>
      <c r="D30" s="9" t="s">
        <v>6</v>
      </c>
      <c r="E30" s="9" t="s">
        <v>7</v>
      </c>
      <c r="F30" s="154"/>
      <c r="G30" s="9" t="s">
        <v>8</v>
      </c>
      <c r="H30" s="159" t="s">
        <v>123</v>
      </c>
      <c r="I30" s="160"/>
      <c r="J30" s="160"/>
    </row>
    <row r="31" spans="1:10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35">
        <v>5</v>
      </c>
      <c r="G31" s="93">
        <v>6</v>
      </c>
      <c r="H31" s="6">
        <v>7</v>
      </c>
      <c r="I31" s="161">
        <v>8</v>
      </c>
      <c r="J31" s="161"/>
    </row>
    <row r="32" spans="1:10" ht="12.75">
      <c r="A32" s="15">
        <v>1</v>
      </c>
      <c r="B32" s="16" t="s">
        <v>9</v>
      </c>
      <c r="C32" s="17"/>
      <c r="D32" s="18">
        <v>62</v>
      </c>
      <c r="E32" s="19"/>
      <c r="F32" s="20">
        <v>66</v>
      </c>
      <c r="G32" s="19">
        <v>131</v>
      </c>
      <c r="H32" s="19">
        <v>10</v>
      </c>
      <c r="I32" s="162">
        <v>307</v>
      </c>
      <c r="J32" s="75"/>
    </row>
    <row r="33" spans="1:10" ht="12.75">
      <c r="A33" s="21">
        <v>2</v>
      </c>
      <c r="B33" s="22" t="s">
        <v>10</v>
      </c>
      <c r="C33" s="23"/>
      <c r="D33" s="24">
        <v>57</v>
      </c>
      <c r="E33" s="25"/>
      <c r="F33" s="26">
        <v>61</v>
      </c>
      <c r="G33" s="25">
        <v>131</v>
      </c>
      <c r="H33" s="25">
        <v>10</v>
      </c>
      <c r="I33" s="162">
        <v>301</v>
      </c>
      <c r="J33" s="160"/>
    </row>
    <row r="34" spans="1:10" ht="13.5" thickBot="1">
      <c r="A34" s="27">
        <v>3</v>
      </c>
      <c r="B34" s="28" t="s">
        <v>11</v>
      </c>
      <c r="C34" s="29"/>
      <c r="D34" s="30">
        <v>5</v>
      </c>
      <c r="E34" s="31"/>
      <c r="F34" s="32">
        <v>5</v>
      </c>
      <c r="G34" s="31">
        <v>0</v>
      </c>
      <c r="H34" s="31"/>
      <c r="I34" s="162">
        <v>6</v>
      </c>
      <c r="J34" s="160"/>
    </row>
    <row r="35" spans="1:10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7"/>
      <c r="I35" s="163"/>
      <c r="J35" s="163"/>
    </row>
    <row r="36" spans="1:10" ht="13.5" thickBot="1">
      <c r="A36" s="39"/>
      <c r="B36" s="40" t="s">
        <v>14</v>
      </c>
      <c r="C36" s="41" t="s">
        <v>15</v>
      </c>
      <c r="D36" s="42"/>
      <c r="E36" s="43"/>
      <c r="F36" s="44"/>
      <c r="G36" s="43"/>
      <c r="H36" s="43"/>
      <c r="I36" s="163"/>
      <c r="J36" s="163"/>
    </row>
    <row r="37" spans="1:10" ht="12.75">
      <c r="A37" s="45">
        <v>4</v>
      </c>
      <c r="B37" s="46" t="s">
        <v>16</v>
      </c>
      <c r="C37" s="18">
        <v>16</v>
      </c>
      <c r="D37" s="47"/>
      <c r="E37" s="48"/>
      <c r="F37" s="49">
        <v>1</v>
      </c>
      <c r="G37" s="48"/>
      <c r="H37" s="48"/>
      <c r="I37" s="162">
        <v>1</v>
      </c>
      <c r="J37" s="75"/>
    </row>
    <row r="38" spans="1:10" ht="12.75">
      <c r="A38" s="45">
        <v>5</v>
      </c>
      <c r="B38" s="50" t="s">
        <v>17</v>
      </c>
      <c r="C38" s="24">
        <v>23</v>
      </c>
      <c r="D38" s="24"/>
      <c r="E38" s="25"/>
      <c r="F38" s="26"/>
      <c r="G38" s="25"/>
      <c r="H38" s="25"/>
      <c r="I38" s="160"/>
      <c r="J38" s="160"/>
    </row>
    <row r="39" spans="1:10" ht="12.75">
      <c r="A39" s="45">
        <v>6</v>
      </c>
      <c r="B39" s="50" t="s">
        <v>18</v>
      </c>
      <c r="C39" s="24">
        <v>96</v>
      </c>
      <c r="D39" s="24">
        <v>1</v>
      </c>
      <c r="E39" s="25"/>
      <c r="F39" s="26"/>
      <c r="G39" s="25"/>
      <c r="H39" s="25"/>
      <c r="I39" s="162"/>
      <c r="J39" s="75"/>
    </row>
    <row r="40" spans="1:10" ht="12.75">
      <c r="A40" s="45">
        <v>7</v>
      </c>
      <c r="B40" s="50" t="s">
        <v>19</v>
      </c>
      <c r="C40" s="24">
        <v>28</v>
      </c>
      <c r="D40" s="24">
        <v>2</v>
      </c>
      <c r="E40" s="25"/>
      <c r="F40" s="26">
        <v>2</v>
      </c>
      <c r="G40" s="25"/>
      <c r="H40" s="25"/>
      <c r="I40" s="160">
        <v>3</v>
      </c>
      <c r="J40" s="160"/>
    </row>
    <row r="41" spans="1:10" ht="12.75">
      <c r="A41" s="45">
        <v>8</v>
      </c>
      <c r="B41" s="50" t="s">
        <v>20</v>
      </c>
      <c r="C41" s="24">
        <v>4</v>
      </c>
      <c r="D41" s="24"/>
      <c r="E41" s="25"/>
      <c r="F41" s="26"/>
      <c r="G41" s="25"/>
      <c r="H41" s="25"/>
      <c r="I41" s="75"/>
      <c r="J41" s="160"/>
    </row>
    <row r="42" spans="1:10" ht="13.5" thickBot="1">
      <c r="A42" s="51">
        <v>9</v>
      </c>
      <c r="B42" s="52" t="s">
        <v>21</v>
      </c>
      <c r="C42" s="53">
        <v>48</v>
      </c>
      <c r="D42" s="53">
        <v>2</v>
      </c>
      <c r="E42" s="54"/>
      <c r="F42" s="55">
        <v>2</v>
      </c>
      <c r="G42" s="54"/>
      <c r="H42" s="54"/>
      <c r="I42" s="160">
        <v>2</v>
      </c>
      <c r="J42" s="160"/>
    </row>
    <row r="43" spans="1:10" ht="12.75">
      <c r="A43" s="56"/>
      <c r="B43" s="57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58" t="s">
        <v>84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58" t="s">
        <v>124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57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58" t="s">
        <v>23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58" t="s">
        <v>24</v>
      </c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58" t="s">
        <v>25</v>
      </c>
      <c r="C49" s="2"/>
      <c r="D49" s="2"/>
      <c r="E49" s="2"/>
      <c r="F49" s="2"/>
      <c r="G49" s="2"/>
      <c r="H49" s="2"/>
      <c r="I49" s="2"/>
      <c r="J49" s="2"/>
    </row>
    <row r="51" ht="12.75">
      <c r="B51" t="s">
        <v>119</v>
      </c>
    </row>
    <row r="52" spans="1:10" ht="12.75">
      <c r="A52" s="1"/>
      <c r="B52" s="157" t="s">
        <v>120</v>
      </c>
      <c r="C52" s="2"/>
      <c r="D52" s="2"/>
      <c r="E52" s="2"/>
      <c r="F52" s="2"/>
      <c r="G52" s="2"/>
      <c r="H52" s="2"/>
      <c r="I52" s="2"/>
      <c r="J52" s="2"/>
    </row>
    <row r="53" spans="1:10" ht="13.5" thickBot="1">
      <c r="A53" s="3"/>
      <c r="B53" s="4"/>
      <c r="C53" s="5"/>
      <c r="D53" s="5"/>
      <c r="E53" s="5"/>
      <c r="F53" s="2"/>
      <c r="G53" s="2"/>
      <c r="H53" s="2"/>
      <c r="I53" s="2"/>
      <c r="J53" s="2"/>
    </row>
    <row r="54" spans="1:10" ht="12.75">
      <c r="A54" s="299"/>
      <c r="B54" s="301" t="s">
        <v>1</v>
      </c>
      <c r="C54" s="6"/>
      <c r="D54" s="7" t="s">
        <v>2</v>
      </c>
      <c r="E54" s="7" t="s">
        <v>3</v>
      </c>
      <c r="F54" s="152" t="s">
        <v>4</v>
      </c>
      <c r="G54" s="134" t="s">
        <v>121</v>
      </c>
      <c r="H54" s="34"/>
      <c r="I54" s="158" t="s">
        <v>122</v>
      </c>
      <c r="J54" s="75"/>
    </row>
    <row r="55" spans="1:10" ht="13.5" thickBot="1">
      <c r="A55" s="309"/>
      <c r="B55" s="310"/>
      <c r="C55" s="8"/>
      <c r="D55" s="9" t="s">
        <v>6</v>
      </c>
      <c r="E55" s="9" t="s">
        <v>7</v>
      </c>
      <c r="F55" s="154"/>
      <c r="G55" s="9" t="s">
        <v>8</v>
      </c>
      <c r="H55" s="159" t="s">
        <v>123</v>
      </c>
      <c r="I55" s="160"/>
      <c r="J55" s="160"/>
    </row>
    <row r="56" spans="1:10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35">
        <v>5</v>
      </c>
      <c r="G56" s="93">
        <v>6</v>
      </c>
      <c r="H56" s="6">
        <v>7</v>
      </c>
      <c r="I56" s="161">
        <v>8</v>
      </c>
      <c r="J56" s="161"/>
    </row>
    <row r="57" spans="1:10" ht="12.75">
      <c r="A57" s="15">
        <v>1</v>
      </c>
      <c r="B57" s="16" t="s">
        <v>9</v>
      </c>
      <c r="C57" s="17"/>
      <c r="D57" s="18">
        <v>186</v>
      </c>
      <c r="E57" s="19"/>
      <c r="F57" s="20">
        <v>196</v>
      </c>
      <c r="G57" s="19">
        <v>233</v>
      </c>
      <c r="H57" s="19">
        <v>12</v>
      </c>
      <c r="I57" s="162">
        <v>580</v>
      </c>
      <c r="J57" s="75"/>
    </row>
    <row r="58" spans="1:10" ht="12.75">
      <c r="A58" s="21">
        <v>2</v>
      </c>
      <c r="B58" s="22" t="s">
        <v>10</v>
      </c>
      <c r="C58" s="23"/>
      <c r="D58" s="24">
        <v>176</v>
      </c>
      <c r="E58" s="25"/>
      <c r="F58" s="26">
        <v>186</v>
      </c>
      <c r="G58" s="25">
        <v>232</v>
      </c>
      <c r="H58" s="25">
        <v>10</v>
      </c>
      <c r="I58" s="162">
        <v>566</v>
      </c>
      <c r="J58" s="160"/>
    </row>
    <row r="59" spans="1:10" ht="13.5" thickBot="1">
      <c r="A59" s="27">
        <v>3</v>
      </c>
      <c r="B59" s="28" t="s">
        <v>11</v>
      </c>
      <c r="C59" s="29"/>
      <c r="D59" s="30">
        <v>10</v>
      </c>
      <c r="E59" s="31"/>
      <c r="F59" s="32">
        <v>10</v>
      </c>
      <c r="G59" s="31">
        <v>1</v>
      </c>
      <c r="H59" s="31">
        <v>2</v>
      </c>
      <c r="I59" s="162">
        <v>14</v>
      </c>
      <c r="J59" s="160"/>
    </row>
    <row r="60" spans="1:10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7"/>
      <c r="I60" s="163"/>
      <c r="J60" s="163"/>
    </row>
    <row r="61" spans="1:10" ht="13.5" thickBot="1">
      <c r="A61" s="39"/>
      <c r="B61" s="40" t="s">
        <v>14</v>
      </c>
      <c r="C61" s="41" t="s">
        <v>15</v>
      </c>
      <c r="D61" s="42"/>
      <c r="E61" s="43"/>
      <c r="F61" s="44"/>
      <c r="G61" s="43"/>
      <c r="H61" s="43"/>
      <c r="I61" s="163"/>
      <c r="J61" s="163"/>
    </row>
    <row r="62" spans="1:10" ht="12.75">
      <c r="A62" s="45">
        <v>4</v>
      </c>
      <c r="B62" s="46" t="s">
        <v>16</v>
      </c>
      <c r="C62" s="18">
        <v>16</v>
      </c>
      <c r="D62" s="47">
        <v>1</v>
      </c>
      <c r="E62" s="48"/>
      <c r="F62" s="49">
        <v>1</v>
      </c>
      <c r="G62" s="48"/>
      <c r="H62" s="48"/>
      <c r="I62" s="162">
        <v>1</v>
      </c>
      <c r="J62" s="75"/>
    </row>
    <row r="63" spans="1:10" ht="12.75">
      <c r="A63" s="45">
        <v>5</v>
      </c>
      <c r="B63" s="50" t="s">
        <v>17</v>
      </c>
      <c r="C63" s="24">
        <v>23</v>
      </c>
      <c r="D63" s="24"/>
      <c r="E63" s="25"/>
      <c r="F63" s="26"/>
      <c r="G63" s="25"/>
      <c r="H63" s="25"/>
      <c r="I63" s="160"/>
      <c r="J63" s="160"/>
    </row>
    <row r="64" spans="1:10" ht="12.75">
      <c r="A64" s="45">
        <v>6</v>
      </c>
      <c r="B64" s="50" t="s">
        <v>18</v>
      </c>
      <c r="C64" s="24">
        <v>96</v>
      </c>
      <c r="D64" s="24">
        <v>3</v>
      </c>
      <c r="E64" s="25"/>
      <c r="F64" s="26">
        <v>4</v>
      </c>
      <c r="G64" s="25">
        <v>1</v>
      </c>
      <c r="H64" s="25">
        <v>1</v>
      </c>
      <c r="I64" s="162">
        <v>5</v>
      </c>
      <c r="J64" s="75"/>
    </row>
    <row r="65" spans="1:10" ht="12.75">
      <c r="A65" s="45">
        <v>7</v>
      </c>
      <c r="B65" s="50" t="s">
        <v>19</v>
      </c>
      <c r="C65" s="24">
        <v>28</v>
      </c>
      <c r="D65" s="24">
        <v>1</v>
      </c>
      <c r="E65" s="25"/>
      <c r="F65" s="26">
        <v>2</v>
      </c>
      <c r="G65" s="25"/>
      <c r="H65" s="25">
        <v>1</v>
      </c>
      <c r="I65" s="160">
        <v>3</v>
      </c>
      <c r="J65" s="160"/>
    </row>
    <row r="66" spans="1:10" ht="12.75">
      <c r="A66" s="45">
        <v>8</v>
      </c>
      <c r="B66" s="50" t="s">
        <v>20</v>
      </c>
      <c r="C66" s="24">
        <v>4</v>
      </c>
      <c r="D66" s="24"/>
      <c r="E66" s="25"/>
      <c r="F66" s="26"/>
      <c r="G66" s="25"/>
      <c r="H66" s="25"/>
      <c r="I66" s="75"/>
      <c r="J66" s="160"/>
    </row>
    <row r="67" spans="1:10" ht="13.5" thickBot="1">
      <c r="A67" s="51">
        <v>9</v>
      </c>
      <c r="B67" s="52" t="s">
        <v>21</v>
      </c>
      <c r="C67" s="53">
        <v>48</v>
      </c>
      <c r="D67" s="53">
        <v>5</v>
      </c>
      <c r="E67" s="54"/>
      <c r="F67" s="55">
        <v>3</v>
      </c>
      <c r="G67" s="54"/>
      <c r="H67" s="54"/>
      <c r="I67" s="160">
        <v>5</v>
      </c>
      <c r="J67" s="160"/>
    </row>
    <row r="68" spans="1:10" ht="12.75">
      <c r="A68" s="56"/>
      <c r="B68" s="57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58" t="s">
        <v>84</v>
      </c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58" t="s">
        <v>124</v>
      </c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57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58" t="s">
        <v>23</v>
      </c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58" t="s">
        <v>24</v>
      </c>
      <c r="C73" s="2"/>
      <c r="D73" s="2"/>
      <c r="E73" s="2"/>
      <c r="F73" s="2"/>
      <c r="G73" s="2"/>
      <c r="H73" s="2"/>
      <c r="I73" s="2"/>
      <c r="J73" s="2"/>
    </row>
  </sheetData>
  <mergeCells count="6">
    <mergeCell ref="A4:A5"/>
    <mergeCell ref="B4:B5"/>
    <mergeCell ref="A54:A55"/>
    <mergeCell ref="B54:B55"/>
    <mergeCell ref="A29:A30"/>
    <mergeCell ref="B29:B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K12" sqref="K12"/>
    </sheetView>
  </sheetViews>
  <sheetFormatPr defaultColWidth="9.00390625" defaultRowHeight="12.75"/>
  <cols>
    <col min="1" max="1" width="5.125" style="0" customWidth="1"/>
    <col min="2" max="2" width="26.75390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80</v>
      </c>
      <c r="E7" s="19">
        <v>1</v>
      </c>
      <c r="F7" s="20">
        <v>73</v>
      </c>
      <c r="G7" s="19">
        <v>257</v>
      </c>
      <c r="H7" s="60">
        <v>3</v>
      </c>
      <c r="I7" s="60">
        <v>336</v>
      </c>
    </row>
    <row r="8" spans="1:9" ht="13.5" customHeight="1">
      <c r="A8" s="21">
        <v>2</v>
      </c>
      <c r="B8" s="22" t="s">
        <v>10</v>
      </c>
      <c r="C8" s="23"/>
      <c r="D8" s="24">
        <v>78</v>
      </c>
      <c r="E8" s="25">
        <v>0</v>
      </c>
      <c r="F8" s="26">
        <v>71</v>
      </c>
      <c r="G8" s="25">
        <v>256</v>
      </c>
      <c r="H8" s="61"/>
      <c r="I8" s="61">
        <v>334</v>
      </c>
    </row>
    <row r="9" spans="1:9" ht="13.5" customHeight="1" thickBot="1">
      <c r="A9" s="27">
        <v>3</v>
      </c>
      <c r="B9" s="28" t="s">
        <v>11</v>
      </c>
      <c r="C9" s="29"/>
      <c r="D9" s="30">
        <v>2</v>
      </c>
      <c r="E9" s="31">
        <v>1</v>
      </c>
      <c r="F9" s="32">
        <v>2</v>
      </c>
      <c r="G9" s="31">
        <v>1</v>
      </c>
      <c r="H9" s="136">
        <v>3</v>
      </c>
      <c r="I9" s="136">
        <v>2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>
        <v>1</v>
      </c>
      <c r="E12" s="48"/>
      <c r="F12" s="49">
        <v>1</v>
      </c>
      <c r="G12" s="48"/>
      <c r="H12" s="137"/>
      <c r="I12" s="137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>
        <v>1</v>
      </c>
      <c r="E14" s="25">
        <v>1</v>
      </c>
      <c r="F14" s="26">
        <v>1</v>
      </c>
      <c r="G14" s="25">
        <v>1</v>
      </c>
      <c r="H14" s="61">
        <v>3</v>
      </c>
      <c r="I14" s="61">
        <v>2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/>
      <c r="E17" s="54"/>
      <c r="F17" s="55"/>
      <c r="G17" s="54"/>
      <c r="H17" s="62"/>
      <c r="I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60</v>
      </c>
      <c r="C26" s="150"/>
      <c r="D26" s="150"/>
      <c r="E26" s="150"/>
      <c r="F26" s="150"/>
      <c r="G26" s="150"/>
      <c r="H26" s="150"/>
      <c r="I26" s="151"/>
    </row>
    <row r="27" spans="1:9" ht="15">
      <c r="A27" s="1"/>
      <c r="B27" s="150" t="s">
        <v>96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>
        <v>2077</v>
      </c>
      <c r="D32" s="18">
        <v>29</v>
      </c>
      <c r="E32" s="19">
        <v>1</v>
      </c>
      <c r="F32" s="20">
        <v>46</v>
      </c>
      <c r="G32" s="19">
        <v>231</v>
      </c>
      <c r="H32" s="60">
        <v>1</v>
      </c>
      <c r="I32" s="60">
        <v>210</v>
      </c>
    </row>
    <row r="33" spans="1:9" ht="12.75">
      <c r="A33" s="21">
        <v>2</v>
      </c>
      <c r="B33" s="22" t="s">
        <v>10</v>
      </c>
      <c r="C33" s="23">
        <v>2010</v>
      </c>
      <c r="D33" s="24">
        <v>28</v>
      </c>
      <c r="E33" s="25">
        <v>0</v>
      </c>
      <c r="F33" s="26">
        <v>45</v>
      </c>
      <c r="G33" s="25">
        <v>230</v>
      </c>
      <c r="H33" s="61"/>
      <c r="I33" s="61">
        <v>208</v>
      </c>
    </row>
    <row r="34" spans="1:9" ht="13.5" thickBot="1">
      <c r="A34" s="27">
        <v>3</v>
      </c>
      <c r="B34" s="28" t="s">
        <v>11</v>
      </c>
      <c r="C34" s="29">
        <v>67</v>
      </c>
      <c r="D34" s="30">
        <v>1</v>
      </c>
      <c r="E34" s="31">
        <v>1</v>
      </c>
      <c r="F34" s="32">
        <v>1</v>
      </c>
      <c r="G34" s="31">
        <v>1</v>
      </c>
      <c r="H34" s="136">
        <v>1</v>
      </c>
      <c r="I34" s="136">
        <v>2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/>
      <c r="D37" s="47"/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/>
      <c r="D39" s="24">
        <v>1</v>
      </c>
      <c r="E39" s="25">
        <v>1</v>
      </c>
      <c r="F39" s="26">
        <v>1</v>
      </c>
      <c r="G39" s="25">
        <v>1</v>
      </c>
      <c r="H39" s="61">
        <v>1</v>
      </c>
      <c r="I39" s="61">
        <v>2</v>
      </c>
    </row>
    <row r="40" spans="1:9" ht="12.75">
      <c r="A40" s="45">
        <v>7</v>
      </c>
      <c r="B40" s="50" t="s">
        <v>19</v>
      </c>
      <c r="C40" s="24"/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/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/>
      <c r="D42" s="53"/>
      <c r="E42" s="54"/>
      <c r="F42" s="55"/>
      <c r="G42" s="54"/>
      <c r="H42" s="62"/>
      <c r="I42" s="62"/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93</v>
      </c>
      <c r="C47" s="2"/>
      <c r="D47" s="2"/>
      <c r="E47" s="2"/>
      <c r="F47" s="2"/>
      <c r="G47" s="2"/>
    </row>
    <row r="48" spans="1:7" ht="12.75">
      <c r="A48" s="2"/>
      <c r="B48" s="58" t="s">
        <v>94</v>
      </c>
      <c r="C48" s="2"/>
      <c r="D48" s="2"/>
      <c r="E48" s="2"/>
      <c r="F48" s="2"/>
      <c r="G48" s="2"/>
    </row>
    <row r="49" spans="1:7" ht="12.75">
      <c r="A49" s="2"/>
      <c r="B49" s="58" t="s">
        <v>95</v>
      </c>
      <c r="C49" s="2"/>
      <c r="D49" s="2"/>
      <c r="E49" s="2"/>
      <c r="F49" s="2"/>
      <c r="G49" s="2"/>
    </row>
    <row r="51" spans="2:9" ht="15">
      <c r="B51" s="150" t="s">
        <v>60</v>
      </c>
      <c r="C51" s="150"/>
      <c r="D51" s="150"/>
      <c r="E51" s="150"/>
      <c r="F51" s="150"/>
      <c r="G51" s="150"/>
      <c r="H51" s="150"/>
      <c r="I51" s="151"/>
    </row>
    <row r="52" spans="1:9" ht="15">
      <c r="A52" s="1"/>
      <c r="B52" s="150" t="s">
        <v>96</v>
      </c>
      <c r="C52" s="150"/>
      <c r="D52" s="150"/>
      <c r="E52" s="150"/>
      <c r="F52" s="150"/>
      <c r="G52" s="150"/>
      <c r="H52" s="150"/>
      <c r="I52" s="151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134" t="s">
        <v>55</v>
      </c>
      <c r="I54" s="134" t="s">
        <v>74</v>
      </c>
    </row>
    <row r="55" spans="1:9" ht="13.5" thickBot="1">
      <c r="A55" s="300"/>
      <c r="B55" s="302"/>
      <c r="C55" s="8"/>
      <c r="D55" s="9" t="s">
        <v>6</v>
      </c>
      <c r="E55" s="9" t="s">
        <v>7</v>
      </c>
      <c r="F55" s="9"/>
      <c r="G55" s="9" t="s">
        <v>8</v>
      </c>
      <c r="H55" s="135"/>
      <c r="I55" s="135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116">
        <v>7</v>
      </c>
      <c r="I56" s="116">
        <v>8</v>
      </c>
    </row>
    <row r="57" spans="1:9" ht="12.75">
      <c r="A57" s="15">
        <v>1</v>
      </c>
      <c r="B57" s="16" t="s">
        <v>9</v>
      </c>
      <c r="C57" s="17">
        <v>2734</v>
      </c>
      <c r="D57" s="18">
        <v>80</v>
      </c>
      <c r="E57" s="19">
        <v>1</v>
      </c>
      <c r="F57" s="20">
        <v>73</v>
      </c>
      <c r="G57" s="19">
        <v>257</v>
      </c>
      <c r="H57" s="60">
        <v>3</v>
      </c>
      <c r="I57" s="60">
        <v>336</v>
      </c>
    </row>
    <row r="58" spans="1:9" ht="12.75">
      <c r="A58" s="21">
        <v>2</v>
      </c>
      <c r="B58" s="22" t="s">
        <v>10</v>
      </c>
      <c r="C58" s="23">
        <v>2667</v>
      </c>
      <c r="D58" s="24">
        <v>78</v>
      </c>
      <c r="E58" s="25">
        <v>0</v>
      </c>
      <c r="F58" s="26">
        <v>71</v>
      </c>
      <c r="G58" s="25">
        <v>256</v>
      </c>
      <c r="H58" s="61"/>
      <c r="I58" s="61">
        <v>334</v>
      </c>
    </row>
    <row r="59" spans="1:9" ht="13.5" thickBot="1">
      <c r="A59" s="27">
        <v>3</v>
      </c>
      <c r="B59" s="28" t="s">
        <v>11</v>
      </c>
      <c r="C59" s="29">
        <v>67</v>
      </c>
      <c r="D59" s="30">
        <v>2</v>
      </c>
      <c r="E59" s="31">
        <v>1</v>
      </c>
      <c r="F59" s="32">
        <v>2</v>
      </c>
      <c r="G59" s="31">
        <v>1</v>
      </c>
      <c r="H59" s="136">
        <v>3</v>
      </c>
      <c r="I59" s="136">
        <v>2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03"/>
      <c r="I60" s="303"/>
    </row>
    <row r="61" spans="1:9" ht="13.5" thickBot="1">
      <c r="A61" s="39"/>
      <c r="B61" s="40" t="s">
        <v>14</v>
      </c>
      <c r="C61" s="41" t="s">
        <v>15</v>
      </c>
      <c r="D61" s="138"/>
      <c r="E61" s="139"/>
      <c r="F61" s="140"/>
      <c r="G61" s="139"/>
      <c r="H61" s="304"/>
      <c r="I61" s="304"/>
    </row>
    <row r="62" spans="1:9" ht="12.75">
      <c r="A62" s="45">
        <v>4</v>
      </c>
      <c r="B62" s="46" t="s">
        <v>16</v>
      </c>
      <c r="C62" s="18"/>
      <c r="D62" s="47">
        <v>1</v>
      </c>
      <c r="E62" s="48"/>
      <c r="F62" s="49">
        <v>1</v>
      </c>
      <c r="G62" s="48"/>
      <c r="H62" s="137"/>
      <c r="I62" s="137"/>
    </row>
    <row r="63" spans="1:9" ht="12.75">
      <c r="A63" s="45">
        <v>5</v>
      </c>
      <c r="B63" s="50" t="s">
        <v>17</v>
      </c>
      <c r="C63" s="24"/>
      <c r="D63" s="24"/>
      <c r="E63" s="25"/>
      <c r="F63" s="26"/>
      <c r="G63" s="25"/>
      <c r="H63" s="61"/>
      <c r="I63" s="61"/>
    </row>
    <row r="64" spans="1:9" ht="12.75">
      <c r="A64" s="45">
        <v>6</v>
      </c>
      <c r="B64" s="50" t="s">
        <v>18</v>
      </c>
      <c r="C64" s="24"/>
      <c r="D64" s="24">
        <v>1</v>
      </c>
      <c r="E64" s="25">
        <v>1</v>
      </c>
      <c r="F64" s="26">
        <v>1</v>
      </c>
      <c r="G64" s="25">
        <v>1</v>
      </c>
      <c r="H64" s="61">
        <v>3</v>
      </c>
      <c r="I64" s="61">
        <v>2</v>
      </c>
    </row>
    <row r="65" spans="1:9" ht="12.75">
      <c r="A65" s="45">
        <v>7</v>
      </c>
      <c r="B65" s="50" t="s">
        <v>19</v>
      </c>
      <c r="C65" s="24"/>
      <c r="D65" s="24"/>
      <c r="E65" s="25"/>
      <c r="F65" s="26"/>
      <c r="G65" s="25"/>
      <c r="H65" s="61"/>
      <c r="I65" s="61"/>
    </row>
    <row r="66" spans="1:9" ht="12.75">
      <c r="A66" s="45">
        <v>8</v>
      </c>
      <c r="B66" s="50" t="s">
        <v>20</v>
      </c>
      <c r="C66" s="24"/>
      <c r="D66" s="24"/>
      <c r="E66" s="25"/>
      <c r="F66" s="26"/>
      <c r="G66" s="25"/>
      <c r="H66" s="61"/>
      <c r="I66" s="61"/>
    </row>
    <row r="67" spans="1:9" ht="13.5" thickBot="1">
      <c r="A67" s="51">
        <v>9</v>
      </c>
      <c r="B67" s="52" t="s">
        <v>21</v>
      </c>
      <c r="C67" s="53"/>
      <c r="D67" s="53"/>
      <c r="E67" s="54"/>
      <c r="F67" s="55"/>
      <c r="G67" s="54"/>
      <c r="H67" s="62"/>
      <c r="I67" s="62"/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56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93</v>
      </c>
      <c r="C72" s="2"/>
      <c r="D72" s="2"/>
      <c r="E72" s="2"/>
      <c r="F72" s="2"/>
      <c r="G72" s="2"/>
    </row>
    <row r="73" spans="1:7" ht="12.75">
      <c r="A73" s="2"/>
      <c r="B73" s="58" t="s">
        <v>94</v>
      </c>
      <c r="C73" s="2"/>
      <c r="D73" s="2"/>
      <c r="E73" s="2"/>
      <c r="F73" s="2"/>
      <c r="G73" s="2"/>
    </row>
    <row r="74" spans="1:7" ht="12.75">
      <c r="A74" s="2"/>
      <c r="B74" s="58" t="s">
        <v>95</v>
      </c>
      <c r="C74" s="2"/>
      <c r="D74" s="2"/>
      <c r="E74" s="2"/>
      <c r="F74" s="2"/>
      <c r="G74" s="2"/>
    </row>
  </sheetData>
  <mergeCells count="12">
    <mergeCell ref="A54:A55"/>
    <mergeCell ref="B54:B55"/>
    <mergeCell ref="H60:H61"/>
    <mergeCell ref="I60:I61"/>
    <mergeCell ref="A29:A30"/>
    <mergeCell ref="B29:B30"/>
    <mergeCell ref="H35:H36"/>
    <mergeCell ref="I35:I36"/>
    <mergeCell ref="A4:A5"/>
    <mergeCell ref="B4:B5"/>
    <mergeCell ref="H10:H11"/>
    <mergeCell ref="I10:I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D7" sqref="D7:I17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7" width="10.125" style="0" customWidth="1"/>
  </cols>
  <sheetData>
    <row r="1" ht="12.75">
      <c r="B1" t="s">
        <v>62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7</v>
      </c>
      <c r="E7" s="19">
        <v>0</v>
      </c>
      <c r="F7" s="20">
        <v>0</v>
      </c>
      <c r="G7" s="19">
        <v>0</v>
      </c>
      <c r="H7" s="60"/>
      <c r="I7" s="60">
        <v>71</v>
      </c>
    </row>
    <row r="8" spans="1:9" ht="13.5" customHeight="1">
      <c r="A8" s="21">
        <v>2</v>
      </c>
      <c r="B8" s="22" t="s">
        <v>10</v>
      </c>
      <c r="C8" s="23"/>
      <c r="D8" s="24">
        <v>7</v>
      </c>
      <c r="E8" s="25"/>
      <c r="F8" s="26"/>
      <c r="G8" s="25">
        <v>0</v>
      </c>
      <c r="H8" s="61"/>
      <c r="I8" s="61">
        <v>71</v>
      </c>
    </row>
    <row r="9" spans="1:9" ht="13.5" customHeight="1" thickBot="1">
      <c r="A9" s="27">
        <v>3</v>
      </c>
      <c r="B9" s="28" t="s">
        <v>11</v>
      </c>
      <c r="C9" s="29"/>
      <c r="D9" s="30">
        <v>0</v>
      </c>
      <c r="E9" s="31">
        <v>0</v>
      </c>
      <c r="F9" s="32">
        <v>0</v>
      </c>
      <c r="G9" s="31"/>
      <c r="H9" s="136"/>
      <c r="I9" s="136">
        <v>0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>
        <v>0</v>
      </c>
      <c r="E12" s="48">
        <v>0</v>
      </c>
      <c r="F12" s="49">
        <v>0</v>
      </c>
      <c r="G12" s="48"/>
      <c r="H12" s="137"/>
      <c r="I12" s="137">
        <v>0</v>
      </c>
    </row>
    <row r="13" spans="1:9" ht="12.75">
      <c r="A13" s="45">
        <v>5</v>
      </c>
      <c r="B13" s="50" t="s">
        <v>17</v>
      </c>
      <c r="C13" s="24"/>
      <c r="D13" s="24">
        <v>0</v>
      </c>
      <c r="E13" s="25"/>
      <c r="F13" s="26"/>
      <c r="G13" s="25"/>
      <c r="H13" s="61"/>
      <c r="I13" s="61">
        <v>0</v>
      </c>
    </row>
    <row r="14" spans="1:9" ht="12.75">
      <c r="A14" s="45">
        <v>6</v>
      </c>
      <c r="B14" s="50" t="s">
        <v>18</v>
      </c>
      <c r="C14" s="24"/>
      <c r="D14" s="24">
        <v>0</v>
      </c>
      <c r="E14" s="25"/>
      <c r="F14" s="26">
        <v>0</v>
      </c>
      <c r="G14" s="25"/>
      <c r="H14" s="61"/>
      <c r="I14" s="61">
        <v>0</v>
      </c>
    </row>
    <row r="15" spans="1:9" ht="12.75">
      <c r="A15" s="45">
        <v>7</v>
      </c>
      <c r="B15" s="50" t="s">
        <v>19</v>
      </c>
      <c r="C15" s="24"/>
      <c r="D15" s="24">
        <v>0</v>
      </c>
      <c r="E15" s="25"/>
      <c r="F15" s="26"/>
      <c r="G15" s="25"/>
      <c r="H15" s="61"/>
      <c r="I15" s="61">
        <v>0</v>
      </c>
    </row>
    <row r="16" spans="1:9" ht="12.75">
      <c r="A16" s="45">
        <v>8</v>
      </c>
      <c r="B16" s="50" t="s">
        <v>20</v>
      </c>
      <c r="C16" s="24"/>
      <c r="D16" s="24">
        <v>0</v>
      </c>
      <c r="E16" s="25"/>
      <c r="F16" s="26"/>
      <c r="G16" s="25"/>
      <c r="H16" s="61"/>
      <c r="I16" s="61">
        <v>0</v>
      </c>
    </row>
    <row r="17" spans="1:9" ht="13.5" thickBot="1">
      <c r="A17" s="51">
        <v>9</v>
      </c>
      <c r="B17" s="52" t="s">
        <v>21</v>
      </c>
      <c r="C17" s="53"/>
      <c r="D17" s="53">
        <v>0</v>
      </c>
      <c r="E17" s="54">
        <v>0</v>
      </c>
      <c r="F17" s="55"/>
      <c r="G17" s="54"/>
      <c r="H17" s="62"/>
      <c r="I17" s="62">
        <v>0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137</v>
      </c>
      <c r="C26" s="150"/>
      <c r="D26" s="150"/>
      <c r="E26" s="150"/>
      <c r="F26" s="150"/>
      <c r="G26" s="150"/>
      <c r="H26" s="150"/>
      <c r="I26" s="151" t="s">
        <v>138</v>
      </c>
    </row>
    <row r="27" spans="1:9" ht="15">
      <c r="A27" s="1"/>
      <c r="B27" s="150" t="s">
        <v>139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5</v>
      </c>
      <c r="E32" s="19">
        <v>0</v>
      </c>
      <c r="F32" s="20">
        <v>0</v>
      </c>
      <c r="G32" s="19">
        <v>0</v>
      </c>
      <c r="H32" s="60"/>
      <c r="I32" s="60">
        <v>71</v>
      </c>
    </row>
    <row r="33" spans="1:9" ht="12.75">
      <c r="A33" s="21">
        <v>2</v>
      </c>
      <c r="B33" s="22" t="s">
        <v>10</v>
      </c>
      <c r="C33" s="23"/>
      <c r="D33" s="24">
        <v>5</v>
      </c>
      <c r="E33" s="25"/>
      <c r="F33" s="26"/>
      <c r="G33" s="25">
        <v>0</v>
      </c>
      <c r="H33" s="61"/>
      <c r="I33" s="61">
        <v>71</v>
      </c>
    </row>
    <row r="34" spans="1:9" ht="13.5" thickBot="1">
      <c r="A34" s="27">
        <v>3</v>
      </c>
      <c r="B34" s="28" t="s">
        <v>11</v>
      </c>
      <c r="C34" s="29"/>
      <c r="D34" s="30">
        <v>0</v>
      </c>
      <c r="E34" s="31">
        <v>0</v>
      </c>
      <c r="F34" s="32">
        <v>0</v>
      </c>
      <c r="G34" s="31"/>
      <c r="H34" s="136"/>
      <c r="I34" s="136">
        <v>0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12</v>
      </c>
      <c r="D37" s="47">
        <v>0</v>
      </c>
      <c r="E37" s="48">
        <v>0</v>
      </c>
      <c r="F37" s="49">
        <v>0</v>
      </c>
      <c r="G37" s="48"/>
      <c r="H37" s="137"/>
      <c r="I37" s="137">
        <v>0</v>
      </c>
    </row>
    <row r="38" spans="1:9" ht="12.75">
      <c r="A38" s="45">
        <v>5</v>
      </c>
      <c r="B38" s="50" t="s">
        <v>17</v>
      </c>
      <c r="C38" s="24">
        <v>14</v>
      </c>
      <c r="D38" s="24">
        <v>0</v>
      </c>
      <c r="E38" s="25"/>
      <c r="F38" s="26"/>
      <c r="G38" s="25"/>
      <c r="H38" s="61"/>
      <c r="I38" s="61">
        <v>0</v>
      </c>
    </row>
    <row r="39" spans="1:9" ht="12.75">
      <c r="A39" s="45">
        <v>6</v>
      </c>
      <c r="B39" s="50" t="s">
        <v>18</v>
      </c>
      <c r="C39" s="24">
        <v>14</v>
      </c>
      <c r="D39" s="24">
        <v>0</v>
      </c>
      <c r="E39" s="25"/>
      <c r="F39" s="26">
        <v>0</v>
      </c>
      <c r="G39" s="25"/>
      <c r="H39" s="61"/>
      <c r="I39" s="61">
        <v>0</v>
      </c>
    </row>
    <row r="40" spans="1:9" ht="12.75">
      <c r="A40" s="45">
        <v>7</v>
      </c>
      <c r="B40" s="50" t="s">
        <v>19</v>
      </c>
      <c r="C40" s="24">
        <v>10</v>
      </c>
      <c r="D40" s="24">
        <v>0</v>
      </c>
      <c r="E40" s="25"/>
      <c r="F40" s="26"/>
      <c r="G40" s="25"/>
      <c r="H40" s="61"/>
      <c r="I40" s="61">
        <v>0</v>
      </c>
    </row>
    <row r="41" spans="1:9" ht="12.75">
      <c r="A41" s="45">
        <v>8</v>
      </c>
      <c r="B41" s="50" t="s">
        <v>20</v>
      </c>
      <c r="C41" s="24">
        <v>10</v>
      </c>
      <c r="D41" s="24">
        <v>0</v>
      </c>
      <c r="E41" s="25"/>
      <c r="F41" s="26"/>
      <c r="G41" s="25"/>
      <c r="H41" s="61"/>
      <c r="I41" s="61">
        <v>0</v>
      </c>
    </row>
    <row r="42" spans="1:9" ht="13.5" thickBot="1">
      <c r="A42" s="51">
        <v>9</v>
      </c>
      <c r="B42" s="52" t="s">
        <v>21</v>
      </c>
      <c r="C42" s="53">
        <v>15</v>
      </c>
      <c r="D42" s="53">
        <v>0</v>
      </c>
      <c r="E42" s="54">
        <v>0</v>
      </c>
      <c r="F42" s="55"/>
      <c r="G42" s="54"/>
      <c r="H42" s="62"/>
      <c r="I42" s="62">
        <v>0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140</v>
      </c>
      <c r="C47" s="2"/>
      <c r="D47" s="2"/>
      <c r="E47" s="2"/>
      <c r="F47" s="2"/>
      <c r="G47" s="2"/>
    </row>
    <row r="48" spans="1:7" ht="12.75">
      <c r="A48" s="2"/>
      <c r="B48" s="58" t="s">
        <v>141</v>
      </c>
      <c r="C48" s="2"/>
      <c r="D48" s="2"/>
      <c r="E48" s="2"/>
      <c r="F48" s="2"/>
      <c r="G48" s="2"/>
    </row>
    <row r="49" spans="1:7" ht="12.75">
      <c r="A49" s="2"/>
      <c r="B49" s="58" t="s">
        <v>25</v>
      </c>
      <c r="C49" s="2"/>
      <c r="D49" s="2"/>
      <c r="E49" s="2"/>
      <c r="F49" s="2"/>
      <c r="G49" s="2"/>
    </row>
    <row r="51" spans="2:9" ht="15">
      <c r="B51" s="150" t="s">
        <v>137</v>
      </c>
      <c r="C51" s="150"/>
      <c r="D51" s="150"/>
      <c r="E51" s="150"/>
      <c r="F51" s="150"/>
      <c r="G51" s="150"/>
      <c r="H51" s="150"/>
      <c r="I51" s="151" t="s">
        <v>138</v>
      </c>
    </row>
    <row r="52" spans="1:9" ht="15">
      <c r="A52" s="1"/>
      <c r="B52" s="150" t="s">
        <v>139</v>
      </c>
      <c r="C52" s="150"/>
      <c r="D52" s="150"/>
      <c r="E52" s="150"/>
      <c r="F52" s="150"/>
      <c r="G52" s="150"/>
      <c r="H52" s="150"/>
      <c r="I52" s="151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134" t="s">
        <v>55</v>
      </c>
      <c r="I54" s="134" t="s">
        <v>176</v>
      </c>
    </row>
    <row r="55" spans="1:9" ht="13.5" thickBot="1">
      <c r="A55" s="300"/>
      <c r="B55" s="302"/>
      <c r="C55" s="8"/>
      <c r="D55" s="9" t="s">
        <v>6</v>
      </c>
      <c r="E55" s="9" t="s">
        <v>7</v>
      </c>
      <c r="F55" s="9"/>
      <c r="G55" s="9" t="s">
        <v>8</v>
      </c>
      <c r="H55" s="135"/>
      <c r="I55" s="135" t="s">
        <v>177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116">
        <v>7</v>
      </c>
      <c r="I56" s="116">
        <v>8</v>
      </c>
    </row>
    <row r="57" spans="1:9" ht="12.75">
      <c r="A57" s="15">
        <v>1</v>
      </c>
      <c r="B57" s="16" t="s">
        <v>9</v>
      </c>
      <c r="C57" s="17"/>
      <c r="D57" s="18">
        <v>7</v>
      </c>
      <c r="E57" s="19">
        <v>0</v>
      </c>
      <c r="F57" s="20">
        <v>0</v>
      </c>
      <c r="G57" s="19">
        <v>0</v>
      </c>
      <c r="H57" s="60"/>
      <c r="I57" s="60">
        <v>71</v>
      </c>
    </row>
    <row r="58" spans="1:9" ht="12.75">
      <c r="A58" s="21">
        <v>2</v>
      </c>
      <c r="B58" s="22" t="s">
        <v>10</v>
      </c>
      <c r="C58" s="23"/>
      <c r="D58" s="24">
        <v>7</v>
      </c>
      <c r="E58" s="25"/>
      <c r="F58" s="26"/>
      <c r="G58" s="25">
        <v>0</v>
      </c>
      <c r="H58" s="61"/>
      <c r="I58" s="61">
        <v>71</v>
      </c>
    </row>
    <row r="59" spans="1:9" ht="13.5" thickBot="1">
      <c r="A59" s="27">
        <v>3</v>
      </c>
      <c r="B59" s="28" t="s">
        <v>11</v>
      </c>
      <c r="C59" s="29"/>
      <c r="D59" s="30">
        <v>0</v>
      </c>
      <c r="E59" s="31">
        <v>0</v>
      </c>
      <c r="F59" s="32">
        <v>0</v>
      </c>
      <c r="G59" s="31"/>
      <c r="H59" s="136"/>
      <c r="I59" s="136">
        <v>0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03"/>
      <c r="I60" s="303"/>
    </row>
    <row r="61" spans="1:9" ht="13.5" thickBot="1">
      <c r="A61" s="39"/>
      <c r="B61" s="40" t="s">
        <v>14</v>
      </c>
      <c r="C61" s="41" t="s">
        <v>15</v>
      </c>
      <c r="D61" s="138"/>
      <c r="E61" s="139"/>
      <c r="F61" s="140"/>
      <c r="G61" s="139"/>
      <c r="H61" s="304"/>
      <c r="I61" s="304"/>
    </row>
    <row r="62" spans="1:9" ht="12.75">
      <c r="A62" s="45">
        <v>4</v>
      </c>
      <c r="B62" s="46" t="s">
        <v>16</v>
      </c>
      <c r="C62" s="18">
        <v>12</v>
      </c>
      <c r="D62" s="47">
        <v>0</v>
      </c>
      <c r="E62" s="48">
        <v>0</v>
      </c>
      <c r="F62" s="49">
        <v>0</v>
      </c>
      <c r="G62" s="48"/>
      <c r="H62" s="137"/>
      <c r="I62" s="137">
        <v>0</v>
      </c>
    </row>
    <row r="63" spans="1:9" ht="12.75">
      <c r="A63" s="45">
        <v>5</v>
      </c>
      <c r="B63" s="50" t="s">
        <v>17</v>
      </c>
      <c r="C63" s="24">
        <v>14</v>
      </c>
      <c r="D63" s="24">
        <v>0</v>
      </c>
      <c r="E63" s="25"/>
      <c r="F63" s="26"/>
      <c r="G63" s="25"/>
      <c r="H63" s="61"/>
      <c r="I63" s="61">
        <v>0</v>
      </c>
    </row>
    <row r="64" spans="1:9" ht="12.75">
      <c r="A64" s="45">
        <v>6</v>
      </c>
      <c r="B64" s="50" t="s">
        <v>18</v>
      </c>
      <c r="C64" s="24">
        <v>14</v>
      </c>
      <c r="D64" s="24">
        <v>0</v>
      </c>
      <c r="E64" s="25"/>
      <c r="F64" s="26">
        <v>0</v>
      </c>
      <c r="G64" s="25"/>
      <c r="H64" s="61"/>
      <c r="I64" s="61">
        <v>0</v>
      </c>
    </row>
    <row r="65" spans="1:9" ht="12.75">
      <c r="A65" s="45">
        <v>7</v>
      </c>
      <c r="B65" s="50" t="s">
        <v>19</v>
      </c>
      <c r="C65" s="24">
        <v>10</v>
      </c>
      <c r="D65" s="24">
        <v>0</v>
      </c>
      <c r="E65" s="25"/>
      <c r="F65" s="26"/>
      <c r="G65" s="25"/>
      <c r="H65" s="61"/>
      <c r="I65" s="61">
        <v>0</v>
      </c>
    </row>
    <row r="66" spans="1:9" ht="12.75">
      <c r="A66" s="45">
        <v>8</v>
      </c>
      <c r="B66" s="50" t="s">
        <v>20</v>
      </c>
      <c r="C66" s="24">
        <v>10</v>
      </c>
      <c r="D66" s="24">
        <v>0</v>
      </c>
      <c r="E66" s="25"/>
      <c r="F66" s="26"/>
      <c r="G66" s="25"/>
      <c r="H66" s="61"/>
      <c r="I66" s="61">
        <v>0</v>
      </c>
    </row>
    <row r="67" spans="1:9" ht="13.5" thickBot="1">
      <c r="A67" s="51">
        <v>9</v>
      </c>
      <c r="B67" s="52" t="s">
        <v>21</v>
      </c>
      <c r="C67" s="53">
        <v>15</v>
      </c>
      <c r="D67" s="53">
        <v>0</v>
      </c>
      <c r="E67" s="54">
        <v>0</v>
      </c>
      <c r="F67" s="55"/>
      <c r="G67" s="54"/>
      <c r="H67" s="62"/>
      <c r="I67" s="62">
        <v>0</v>
      </c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56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140</v>
      </c>
      <c r="C72" s="2"/>
      <c r="D72" s="2"/>
      <c r="E72" s="2"/>
      <c r="F72" s="2"/>
      <c r="G72" s="2"/>
    </row>
    <row r="73" spans="1:7" ht="12.75">
      <c r="A73" s="2"/>
      <c r="B73" s="58" t="s">
        <v>141</v>
      </c>
      <c r="C73" s="2"/>
      <c r="D73" s="2"/>
      <c r="E73" s="2"/>
      <c r="F73" s="2"/>
      <c r="G73" s="2"/>
    </row>
    <row r="74" spans="1:7" ht="12.75">
      <c r="A74" s="2"/>
      <c r="B74" s="58" t="s">
        <v>25</v>
      </c>
      <c r="C74" s="2"/>
      <c r="D74" s="2"/>
      <c r="E74" s="2"/>
      <c r="F74" s="2"/>
      <c r="G74" s="2"/>
    </row>
  </sheetData>
  <mergeCells count="12">
    <mergeCell ref="A29:A30"/>
    <mergeCell ref="B29:B30"/>
    <mergeCell ref="H35:H36"/>
    <mergeCell ref="I35:I36"/>
    <mergeCell ref="A4:A5"/>
    <mergeCell ref="B4:B5"/>
    <mergeCell ref="H10:H11"/>
    <mergeCell ref="I10:I11"/>
    <mergeCell ref="A54:A55"/>
    <mergeCell ref="B54:B55"/>
    <mergeCell ref="H60:H61"/>
    <mergeCell ref="I60:I6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7" sqref="D7:I17"/>
    </sheetView>
  </sheetViews>
  <sheetFormatPr defaultColWidth="9.00390625" defaultRowHeight="12.75"/>
  <cols>
    <col min="1" max="1" width="3.875" style="0" customWidth="1"/>
    <col min="2" max="2" width="28.25390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 customHeight="1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57</v>
      </c>
      <c r="E7" s="19">
        <v>2</v>
      </c>
      <c r="F7" s="20">
        <v>112</v>
      </c>
      <c r="G7" s="18">
        <v>414</v>
      </c>
      <c r="H7" s="153">
        <v>25</v>
      </c>
      <c r="I7" s="153">
        <v>559</v>
      </c>
    </row>
    <row r="8" spans="1:9" ht="13.5" customHeight="1">
      <c r="A8" s="21">
        <v>2</v>
      </c>
      <c r="B8" s="22" t="s">
        <v>10</v>
      </c>
      <c r="C8" s="23"/>
      <c r="D8" s="24">
        <v>47</v>
      </c>
      <c r="E8" s="25"/>
      <c r="F8" s="26">
        <v>107</v>
      </c>
      <c r="G8" s="24">
        <v>414</v>
      </c>
      <c r="H8" s="153">
        <v>24</v>
      </c>
      <c r="I8" s="153">
        <v>549</v>
      </c>
    </row>
    <row r="9" spans="1:9" ht="13.5" customHeight="1" thickBot="1">
      <c r="A9" s="27">
        <v>3</v>
      </c>
      <c r="B9" s="28" t="s">
        <v>11</v>
      </c>
      <c r="C9" s="29"/>
      <c r="D9" s="30">
        <v>10</v>
      </c>
      <c r="E9" s="31">
        <v>2</v>
      </c>
      <c r="F9" s="32">
        <v>5</v>
      </c>
      <c r="G9" s="30">
        <v>0</v>
      </c>
      <c r="H9" s="153">
        <v>1</v>
      </c>
      <c r="I9" s="153">
        <v>10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6"/>
      <c r="H10" s="153"/>
      <c r="I10" s="153"/>
    </row>
    <row r="11" spans="1:9" ht="13.5" thickBot="1">
      <c r="A11" s="39"/>
      <c r="B11" s="40" t="s">
        <v>14</v>
      </c>
      <c r="C11" s="41" t="s">
        <v>15</v>
      </c>
      <c r="D11" s="42"/>
      <c r="E11" s="43"/>
      <c r="F11" s="44"/>
      <c r="G11" s="42"/>
      <c r="H11" s="153"/>
      <c r="I11" s="153"/>
    </row>
    <row r="12" spans="1:9" ht="12.75">
      <c r="A12" s="45">
        <v>4</v>
      </c>
      <c r="B12" s="46" t="s">
        <v>16</v>
      </c>
      <c r="C12" s="18"/>
      <c r="D12" s="47">
        <v>3</v>
      </c>
      <c r="E12" s="48">
        <v>2</v>
      </c>
      <c r="F12" s="49">
        <v>1</v>
      </c>
      <c r="G12" s="47"/>
      <c r="H12" s="153"/>
      <c r="I12" s="153">
        <v>3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4"/>
      <c r="H13" s="153"/>
      <c r="I13" s="153"/>
    </row>
    <row r="14" spans="1:9" ht="12.75">
      <c r="A14" s="45">
        <v>6</v>
      </c>
      <c r="B14" s="50" t="s">
        <v>18</v>
      </c>
      <c r="C14" s="24"/>
      <c r="D14" s="24">
        <v>4</v>
      </c>
      <c r="E14" s="25"/>
      <c r="F14" s="26">
        <v>3</v>
      </c>
      <c r="G14" s="24"/>
      <c r="H14" s="153">
        <v>1</v>
      </c>
      <c r="I14" s="153">
        <v>5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4"/>
      <c r="H15" s="153"/>
      <c r="I15" s="153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4"/>
      <c r="H16" s="153"/>
      <c r="I16" s="153"/>
    </row>
    <row r="17" spans="1:9" ht="13.5" thickBot="1">
      <c r="A17" s="51">
        <v>9</v>
      </c>
      <c r="B17" s="52" t="s">
        <v>21</v>
      </c>
      <c r="C17" s="53"/>
      <c r="D17" s="53">
        <v>3</v>
      </c>
      <c r="E17" s="54"/>
      <c r="F17" s="55">
        <v>1</v>
      </c>
      <c r="G17" s="53"/>
      <c r="H17" s="153"/>
      <c r="I17" s="153">
        <v>2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7" ht="12.75">
      <c r="B27" t="s">
        <v>99</v>
      </c>
    </row>
    <row r="28" spans="1:7" ht="12.75">
      <c r="A28" s="1"/>
      <c r="B28" s="2" t="s">
        <v>161</v>
      </c>
      <c r="C28" s="2"/>
      <c r="D28" s="2"/>
      <c r="E28" s="2"/>
      <c r="F28" s="2"/>
      <c r="G28" s="2"/>
    </row>
    <row r="29" spans="1:7" ht="13.5" thickBot="1">
      <c r="A29" s="3"/>
      <c r="B29" s="4" t="s">
        <v>100</v>
      </c>
      <c r="C29" s="5"/>
      <c r="D29" s="5"/>
      <c r="E29" s="5"/>
      <c r="F29" s="2"/>
      <c r="G29" s="2"/>
    </row>
    <row r="30" spans="1:9" ht="12.75">
      <c r="A30" s="299"/>
      <c r="B30" s="301" t="s">
        <v>1</v>
      </c>
      <c r="C30" s="6"/>
      <c r="D30" s="7" t="s">
        <v>2</v>
      </c>
      <c r="E30" s="7" t="s">
        <v>3</v>
      </c>
      <c r="F30" s="7" t="s">
        <v>4</v>
      </c>
      <c r="G30" s="152" t="s">
        <v>5</v>
      </c>
      <c r="H30" s="153" t="s">
        <v>55</v>
      </c>
      <c r="I30" s="153" t="s">
        <v>101</v>
      </c>
    </row>
    <row r="31" spans="1:9" ht="13.5" thickBot="1">
      <c r="A31" s="309"/>
      <c r="B31" s="310"/>
      <c r="C31" s="8"/>
      <c r="D31" s="9" t="s">
        <v>6</v>
      </c>
      <c r="E31" s="9" t="s">
        <v>7</v>
      </c>
      <c r="F31" s="9"/>
      <c r="G31" s="154" t="s">
        <v>8</v>
      </c>
      <c r="H31" s="153"/>
      <c r="I31" s="153" t="s">
        <v>102</v>
      </c>
    </row>
    <row r="32" spans="1:9" ht="13.5" thickBot="1">
      <c r="A32" s="10"/>
      <c r="B32" s="11">
        <v>1</v>
      </c>
      <c r="C32" s="12">
        <v>2</v>
      </c>
      <c r="D32" s="13">
        <v>3</v>
      </c>
      <c r="E32" s="14">
        <v>4</v>
      </c>
      <c r="F32" s="13">
        <v>5</v>
      </c>
      <c r="G32" s="14">
        <v>6</v>
      </c>
      <c r="H32" s="153">
        <v>7</v>
      </c>
      <c r="I32" s="153"/>
    </row>
    <row r="33" spans="1:9" ht="12.75">
      <c r="A33" s="15">
        <v>1</v>
      </c>
      <c r="B33" s="16" t="s">
        <v>9</v>
      </c>
      <c r="C33" s="17">
        <v>2935</v>
      </c>
      <c r="D33" s="18">
        <v>57</v>
      </c>
      <c r="E33" s="19">
        <v>2</v>
      </c>
      <c r="F33" s="20">
        <v>112</v>
      </c>
      <c r="G33" s="18">
        <v>414</v>
      </c>
      <c r="H33" s="153">
        <v>25</v>
      </c>
      <c r="I33" s="153">
        <v>559</v>
      </c>
    </row>
    <row r="34" spans="1:9" ht="12.75">
      <c r="A34" s="21">
        <v>2</v>
      </c>
      <c r="B34" s="22" t="s">
        <v>10</v>
      </c>
      <c r="C34" s="23">
        <v>2853</v>
      </c>
      <c r="D34" s="24">
        <v>47</v>
      </c>
      <c r="E34" s="25"/>
      <c r="F34" s="26">
        <v>107</v>
      </c>
      <c r="G34" s="24">
        <v>414</v>
      </c>
      <c r="H34" s="153">
        <v>24</v>
      </c>
      <c r="I34" s="153">
        <v>549</v>
      </c>
    </row>
    <row r="35" spans="1:9" ht="13.5" thickBot="1">
      <c r="A35" s="27">
        <v>3</v>
      </c>
      <c r="B35" s="28" t="s">
        <v>11</v>
      </c>
      <c r="C35" s="29">
        <v>82</v>
      </c>
      <c r="D35" s="30">
        <v>10</v>
      </c>
      <c r="E35" s="31">
        <v>2</v>
      </c>
      <c r="F35" s="32">
        <v>5</v>
      </c>
      <c r="G35" s="30">
        <v>0</v>
      </c>
      <c r="H35" s="153">
        <v>1</v>
      </c>
      <c r="I35" s="153">
        <v>10</v>
      </c>
    </row>
    <row r="36" spans="1:9" ht="12.75">
      <c r="A36" s="33"/>
      <c r="B36" s="34" t="s">
        <v>12</v>
      </c>
      <c r="C36" s="35"/>
      <c r="D36" s="36"/>
      <c r="E36" s="37"/>
      <c r="F36" s="38"/>
      <c r="G36" s="36"/>
      <c r="H36" s="153"/>
      <c r="I36" s="153"/>
    </row>
    <row r="37" spans="1:9" ht="13.5" thickBot="1">
      <c r="A37" s="39"/>
      <c r="B37" s="40" t="s">
        <v>14</v>
      </c>
      <c r="C37" s="41"/>
      <c r="D37" s="42"/>
      <c r="E37" s="43"/>
      <c r="F37" s="44"/>
      <c r="G37" s="42"/>
      <c r="H37" s="153"/>
      <c r="I37" s="153"/>
    </row>
    <row r="38" spans="1:9" ht="12.75">
      <c r="A38" s="45">
        <v>4</v>
      </c>
      <c r="B38" s="46" t="s">
        <v>16</v>
      </c>
      <c r="C38" s="18"/>
      <c r="D38" s="47">
        <v>3</v>
      </c>
      <c r="E38" s="48">
        <v>2</v>
      </c>
      <c r="F38" s="49">
        <v>1</v>
      </c>
      <c r="G38" s="47"/>
      <c r="H38" s="153"/>
      <c r="I38" s="153">
        <v>3</v>
      </c>
    </row>
    <row r="39" spans="1:9" ht="12.75">
      <c r="A39" s="45">
        <v>5</v>
      </c>
      <c r="B39" s="50" t="s">
        <v>17</v>
      </c>
      <c r="C39" s="24"/>
      <c r="D39" s="24"/>
      <c r="E39" s="25"/>
      <c r="F39" s="26"/>
      <c r="G39" s="24"/>
      <c r="H39" s="153"/>
      <c r="I39" s="153"/>
    </row>
    <row r="40" spans="1:9" ht="12.75">
      <c r="A40" s="45">
        <v>6</v>
      </c>
      <c r="B40" s="50" t="s">
        <v>18</v>
      </c>
      <c r="C40" s="24"/>
      <c r="D40" s="24">
        <v>4</v>
      </c>
      <c r="E40" s="25"/>
      <c r="F40" s="26">
        <v>3</v>
      </c>
      <c r="G40" s="24"/>
      <c r="H40" s="153">
        <v>1</v>
      </c>
      <c r="I40" s="153">
        <v>5</v>
      </c>
    </row>
    <row r="41" spans="1:9" ht="12.75">
      <c r="A41" s="45">
        <v>7</v>
      </c>
      <c r="B41" s="50" t="s">
        <v>19</v>
      </c>
      <c r="C41" s="24"/>
      <c r="D41" s="24"/>
      <c r="E41" s="25"/>
      <c r="F41" s="26"/>
      <c r="G41" s="24"/>
      <c r="H41" s="153"/>
      <c r="I41" s="153"/>
    </row>
    <row r="42" spans="1:9" ht="12.75">
      <c r="A42" s="45">
        <v>8</v>
      </c>
      <c r="B42" s="50" t="s">
        <v>20</v>
      </c>
      <c r="C42" s="24"/>
      <c r="D42" s="24"/>
      <c r="E42" s="25"/>
      <c r="F42" s="26"/>
      <c r="G42" s="24"/>
      <c r="H42" s="153"/>
      <c r="I42" s="153"/>
    </row>
    <row r="43" spans="1:9" ht="13.5" thickBot="1">
      <c r="A43" s="51">
        <v>9</v>
      </c>
      <c r="B43" s="52" t="s">
        <v>21</v>
      </c>
      <c r="C43" s="53"/>
      <c r="D43" s="53">
        <v>3</v>
      </c>
      <c r="E43" s="54"/>
      <c r="F43" s="55">
        <v>1</v>
      </c>
      <c r="G43" s="53"/>
      <c r="H43" s="153"/>
      <c r="I43" s="153">
        <v>2</v>
      </c>
    </row>
    <row r="44" spans="1:7" ht="12.75">
      <c r="A44" s="56"/>
      <c r="B44" s="57"/>
      <c r="C44" s="2"/>
      <c r="D44" s="2"/>
      <c r="E44" s="2"/>
      <c r="F44" s="2"/>
      <c r="G44" s="2"/>
    </row>
    <row r="45" spans="1:7" ht="12.75">
      <c r="A45" s="2"/>
      <c r="B45" s="58" t="s">
        <v>84</v>
      </c>
      <c r="C45" s="2"/>
      <c r="D45" s="2"/>
      <c r="E45" s="2"/>
      <c r="F45" s="2"/>
      <c r="G45" s="2"/>
    </row>
    <row r="46" spans="1:7" ht="12.75">
      <c r="A46" s="2"/>
      <c r="B46" s="58" t="s">
        <v>22</v>
      </c>
      <c r="C46" s="2"/>
      <c r="D46" s="2"/>
      <c r="E46" s="2"/>
      <c r="F46" s="2"/>
      <c r="G46" s="2"/>
    </row>
    <row r="47" spans="1:7" ht="12.75">
      <c r="A47" s="2"/>
      <c r="B47" s="57"/>
      <c r="C47" s="2"/>
      <c r="D47" s="2"/>
      <c r="E47" s="2"/>
      <c r="F47" s="2"/>
      <c r="G47" s="2"/>
    </row>
    <row r="48" spans="1:7" ht="12.75">
      <c r="A48" s="2"/>
      <c r="B48" s="58" t="s">
        <v>23</v>
      </c>
      <c r="C48" s="2" t="s">
        <v>103</v>
      </c>
      <c r="D48" s="2"/>
      <c r="E48" s="2" t="s">
        <v>104</v>
      </c>
      <c r="F48" s="2"/>
      <c r="G48" s="2"/>
    </row>
    <row r="49" spans="1:7" ht="12.75">
      <c r="A49" s="2"/>
      <c r="B49" s="58" t="s">
        <v>105</v>
      </c>
      <c r="C49" s="155"/>
      <c r="D49" s="2"/>
      <c r="E49" s="2" t="s">
        <v>106</v>
      </c>
      <c r="F49" s="2"/>
      <c r="G49" s="2"/>
    </row>
    <row r="50" spans="1:7" ht="12.75">
      <c r="A50" s="2"/>
      <c r="B50" s="58" t="s">
        <v>107</v>
      </c>
      <c r="C50" s="2"/>
      <c r="D50" s="2"/>
      <c r="E50" s="2"/>
      <c r="F50" s="2"/>
      <c r="G50" s="2"/>
    </row>
  </sheetData>
  <mergeCells count="4">
    <mergeCell ref="A30:A31"/>
    <mergeCell ref="B30:B31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L10" sqref="L10"/>
    </sheetView>
  </sheetViews>
  <sheetFormatPr defaultColWidth="9.00390625" defaultRowHeight="12.75"/>
  <cols>
    <col min="1" max="1" width="4.375" style="0" customWidth="1"/>
    <col min="2" max="2" width="26.75390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56</v>
      </c>
      <c r="E7" s="19">
        <v>2</v>
      </c>
      <c r="F7" s="20">
        <v>64</v>
      </c>
      <c r="G7" s="19">
        <v>424</v>
      </c>
      <c r="H7" s="60">
        <v>15</v>
      </c>
      <c r="I7" s="60">
        <v>568</v>
      </c>
    </row>
    <row r="8" spans="1:9" ht="13.5" customHeight="1">
      <c r="A8" s="21">
        <v>2</v>
      </c>
      <c r="B8" s="22" t="s">
        <v>10</v>
      </c>
      <c r="C8" s="23"/>
      <c r="D8" s="24">
        <v>52</v>
      </c>
      <c r="E8" s="25"/>
      <c r="F8" s="26">
        <v>60</v>
      </c>
      <c r="G8" s="25">
        <v>423</v>
      </c>
      <c r="H8" s="61">
        <v>15</v>
      </c>
      <c r="I8" s="61">
        <v>561</v>
      </c>
    </row>
    <row r="9" spans="1:9" ht="13.5" customHeight="1" thickBot="1">
      <c r="A9" s="27">
        <v>3</v>
      </c>
      <c r="B9" s="28" t="s">
        <v>11</v>
      </c>
      <c r="C9" s="29"/>
      <c r="D9" s="30">
        <v>4</v>
      </c>
      <c r="E9" s="31">
        <v>2</v>
      </c>
      <c r="F9" s="32">
        <v>4</v>
      </c>
      <c r="G9" s="31">
        <v>1</v>
      </c>
      <c r="H9" s="136"/>
      <c r="I9" s="136">
        <v>7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>
        <v>1</v>
      </c>
      <c r="E12" s="48">
        <v>2</v>
      </c>
      <c r="F12" s="49">
        <v>1</v>
      </c>
      <c r="G12" s="48">
        <v>1</v>
      </c>
      <c r="H12" s="137"/>
      <c r="I12" s="137">
        <v>1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>
        <v>3</v>
      </c>
      <c r="E14" s="25"/>
      <c r="F14" s="26">
        <v>3</v>
      </c>
      <c r="G14" s="25"/>
      <c r="H14" s="61"/>
      <c r="I14" s="61">
        <v>6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/>
      <c r="E17" s="54"/>
      <c r="F17" s="55"/>
      <c r="G17" s="54"/>
      <c r="H17" s="62"/>
      <c r="I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60</v>
      </c>
      <c r="C26" s="150"/>
      <c r="D26" s="150"/>
      <c r="E26" s="150"/>
      <c r="F26" s="150"/>
      <c r="G26" s="150"/>
      <c r="H26" s="150"/>
      <c r="I26" s="151"/>
    </row>
    <row r="27" spans="1:9" ht="15">
      <c r="A27" s="1"/>
      <c r="B27" s="150" t="s">
        <v>97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>
        <v>3164</v>
      </c>
      <c r="D32" s="18">
        <v>52</v>
      </c>
      <c r="E32" s="19">
        <v>1</v>
      </c>
      <c r="F32" s="20">
        <v>57</v>
      </c>
      <c r="G32" s="19">
        <v>273</v>
      </c>
      <c r="H32" s="60">
        <v>14</v>
      </c>
      <c r="I32" s="60">
        <v>407</v>
      </c>
    </row>
    <row r="33" spans="1:9" ht="12.75">
      <c r="A33" s="21">
        <v>2</v>
      </c>
      <c r="B33" s="22" t="s">
        <v>10</v>
      </c>
      <c r="C33" s="23">
        <v>3134</v>
      </c>
      <c r="D33" s="24">
        <v>51</v>
      </c>
      <c r="E33" s="25"/>
      <c r="F33" s="26">
        <v>56</v>
      </c>
      <c r="G33" s="25">
        <v>272</v>
      </c>
      <c r="H33" s="61">
        <v>14</v>
      </c>
      <c r="I33" s="61">
        <v>406</v>
      </c>
    </row>
    <row r="34" spans="1:9" ht="13.5" thickBot="1">
      <c r="A34" s="27">
        <v>3</v>
      </c>
      <c r="B34" s="28" t="s">
        <v>11</v>
      </c>
      <c r="C34" s="29">
        <v>30</v>
      </c>
      <c r="D34" s="30">
        <v>1</v>
      </c>
      <c r="E34" s="31">
        <v>1</v>
      </c>
      <c r="F34" s="32">
        <v>1</v>
      </c>
      <c r="G34" s="31">
        <v>1</v>
      </c>
      <c r="H34" s="136"/>
      <c r="I34" s="136">
        <v>1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/>
      <c r="D37" s="47">
        <v>1</v>
      </c>
      <c r="E37" s="48">
        <v>1</v>
      </c>
      <c r="F37" s="49">
        <v>1</v>
      </c>
      <c r="G37" s="48">
        <v>1</v>
      </c>
      <c r="H37" s="137"/>
      <c r="I37" s="137">
        <v>1</v>
      </c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/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/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/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/>
      <c r="D42" s="53"/>
      <c r="E42" s="54"/>
      <c r="F42" s="55"/>
      <c r="G42" s="54"/>
      <c r="H42" s="62"/>
      <c r="I42" s="62"/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93</v>
      </c>
      <c r="C47" s="2"/>
      <c r="D47" s="2"/>
      <c r="E47" s="2"/>
      <c r="F47" s="2"/>
      <c r="G47" s="2"/>
    </row>
    <row r="48" spans="1:7" ht="12.75">
      <c r="A48" s="2"/>
      <c r="B48" s="58" t="s">
        <v>94</v>
      </c>
      <c r="C48" s="2"/>
      <c r="D48" s="2"/>
      <c r="E48" s="2"/>
      <c r="F48" s="2"/>
      <c r="G48" s="2"/>
    </row>
    <row r="49" spans="1:7" ht="12.75">
      <c r="A49" s="2"/>
      <c r="B49" s="58" t="s">
        <v>95</v>
      </c>
      <c r="C49" s="2"/>
      <c r="D49" s="2"/>
      <c r="E49" s="2"/>
      <c r="F49" s="2"/>
      <c r="G49" s="2"/>
    </row>
    <row r="51" spans="2:9" ht="15">
      <c r="B51" s="150" t="s">
        <v>60</v>
      </c>
      <c r="C51" s="150"/>
      <c r="D51" s="150"/>
      <c r="E51" s="150"/>
      <c r="F51" s="150"/>
      <c r="G51" s="150"/>
      <c r="H51" s="150"/>
      <c r="I51" s="151"/>
    </row>
    <row r="52" spans="1:9" ht="15">
      <c r="A52" s="1"/>
      <c r="B52" s="150" t="s">
        <v>97</v>
      </c>
      <c r="C52" s="150"/>
      <c r="D52" s="150"/>
      <c r="E52" s="150"/>
      <c r="F52" s="150"/>
      <c r="G52" s="150"/>
      <c r="H52" s="150"/>
      <c r="I52" s="151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134" t="s">
        <v>55</v>
      </c>
      <c r="I54" s="134" t="s">
        <v>74</v>
      </c>
    </row>
    <row r="55" spans="1:9" ht="13.5" thickBot="1">
      <c r="A55" s="300"/>
      <c r="B55" s="302"/>
      <c r="C55" s="8"/>
      <c r="D55" s="9" t="s">
        <v>6</v>
      </c>
      <c r="E55" s="9" t="s">
        <v>7</v>
      </c>
      <c r="F55" s="9"/>
      <c r="G55" s="9" t="s">
        <v>8</v>
      </c>
      <c r="H55" s="135"/>
      <c r="I55" s="135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116">
        <v>7</v>
      </c>
      <c r="I56" s="116">
        <v>8</v>
      </c>
    </row>
    <row r="57" spans="1:9" ht="12.75">
      <c r="A57" s="15">
        <v>1</v>
      </c>
      <c r="B57" s="16" t="s">
        <v>9</v>
      </c>
      <c r="C57" s="17">
        <v>4122</v>
      </c>
      <c r="D57" s="18">
        <v>56</v>
      </c>
      <c r="E57" s="19">
        <v>2</v>
      </c>
      <c r="F57" s="20">
        <v>64</v>
      </c>
      <c r="G57" s="19">
        <v>424</v>
      </c>
      <c r="H57" s="60">
        <v>15</v>
      </c>
      <c r="I57" s="60">
        <v>568</v>
      </c>
    </row>
    <row r="58" spans="1:9" ht="12.75">
      <c r="A58" s="21">
        <v>2</v>
      </c>
      <c r="B58" s="22" t="s">
        <v>10</v>
      </c>
      <c r="C58" s="23">
        <v>4025</v>
      </c>
      <c r="D58" s="24">
        <v>52</v>
      </c>
      <c r="E58" s="25"/>
      <c r="F58" s="26">
        <v>60</v>
      </c>
      <c r="G58" s="25">
        <v>423</v>
      </c>
      <c r="H58" s="61">
        <v>15</v>
      </c>
      <c r="I58" s="61">
        <v>561</v>
      </c>
    </row>
    <row r="59" spans="1:9" ht="13.5" thickBot="1">
      <c r="A59" s="27">
        <v>3</v>
      </c>
      <c r="B59" s="28" t="s">
        <v>11</v>
      </c>
      <c r="C59" s="29">
        <v>97</v>
      </c>
      <c r="D59" s="30">
        <v>4</v>
      </c>
      <c r="E59" s="31">
        <v>2</v>
      </c>
      <c r="F59" s="32">
        <v>4</v>
      </c>
      <c r="G59" s="31">
        <v>1</v>
      </c>
      <c r="H59" s="136"/>
      <c r="I59" s="136">
        <v>7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03"/>
      <c r="I60" s="303"/>
    </row>
    <row r="61" spans="1:9" ht="13.5" thickBot="1">
      <c r="A61" s="39"/>
      <c r="B61" s="40" t="s">
        <v>14</v>
      </c>
      <c r="C61" s="41" t="s">
        <v>15</v>
      </c>
      <c r="D61" s="138"/>
      <c r="E61" s="139"/>
      <c r="F61" s="140"/>
      <c r="G61" s="139"/>
      <c r="H61" s="304"/>
      <c r="I61" s="304"/>
    </row>
    <row r="62" spans="1:9" ht="12.75">
      <c r="A62" s="45">
        <v>4</v>
      </c>
      <c r="B62" s="46" t="s">
        <v>16</v>
      </c>
      <c r="C62" s="18"/>
      <c r="D62" s="47">
        <v>1</v>
      </c>
      <c r="E62" s="48">
        <v>2</v>
      </c>
      <c r="F62" s="49">
        <v>1</v>
      </c>
      <c r="G62" s="48">
        <v>1</v>
      </c>
      <c r="H62" s="137"/>
      <c r="I62" s="137">
        <v>1</v>
      </c>
    </row>
    <row r="63" spans="1:9" ht="12.75">
      <c r="A63" s="45">
        <v>5</v>
      </c>
      <c r="B63" s="50" t="s">
        <v>17</v>
      </c>
      <c r="C63" s="24"/>
      <c r="D63" s="24"/>
      <c r="E63" s="25"/>
      <c r="F63" s="26"/>
      <c r="G63" s="25"/>
      <c r="H63" s="61"/>
      <c r="I63" s="61"/>
    </row>
    <row r="64" spans="1:9" ht="12.75">
      <c r="A64" s="45">
        <v>6</v>
      </c>
      <c r="B64" s="50" t="s">
        <v>18</v>
      </c>
      <c r="C64" s="24"/>
      <c r="D64" s="24">
        <v>3</v>
      </c>
      <c r="E64" s="25"/>
      <c r="F64" s="26">
        <v>3</v>
      </c>
      <c r="G64" s="25"/>
      <c r="H64" s="61"/>
      <c r="I64" s="61">
        <v>6</v>
      </c>
    </row>
    <row r="65" spans="1:9" ht="12.75">
      <c r="A65" s="45">
        <v>7</v>
      </c>
      <c r="B65" s="50" t="s">
        <v>19</v>
      </c>
      <c r="C65" s="24"/>
      <c r="D65" s="24"/>
      <c r="E65" s="25"/>
      <c r="F65" s="26"/>
      <c r="G65" s="25"/>
      <c r="H65" s="61"/>
      <c r="I65" s="61"/>
    </row>
    <row r="66" spans="1:9" ht="12.75">
      <c r="A66" s="45">
        <v>8</v>
      </c>
      <c r="B66" s="50" t="s">
        <v>20</v>
      </c>
      <c r="C66" s="24"/>
      <c r="D66" s="24"/>
      <c r="E66" s="25"/>
      <c r="F66" s="26"/>
      <c r="G66" s="25"/>
      <c r="H66" s="61"/>
      <c r="I66" s="61"/>
    </row>
    <row r="67" spans="1:9" ht="13.5" thickBot="1">
      <c r="A67" s="51">
        <v>9</v>
      </c>
      <c r="B67" s="52" t="s">
        <v>21</v>
      </c>
      <c r="C67" s="53"/>
      <c r="D67" s="53"/>
      <c r="E67" s="54"/>
      <c r="F67" s="55"/>
      <c r="G67" s="54"/>
      <c r="H67" s="62"/>
      <c r="I67" s="62"/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56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93</v>
      </c>
      <c r="C72" s="2"/>
      <c r="D72" s="2"/>
      <c r="E72" s="2"/>
      <c r="F72" s="2"/>
      <c r="G72" s="2"/>
    </row>
    <row r="73" spans="1:7" ht="12.75">
      <c r="A73" s="2"/>
      <c r="B73" s="58" t="s">
        <v>94</v>
      </c>
      <c r="C73" s="2"/>
      <c r="D73" s="2"/>
      <c r="E73" s="2"/>
      <c r="F73" s="2"/>
      <c r="G73" s="2"/>
    </row>
    <row r="74" spans="1:7" ht="12.75">
      <c r="A74" s="2"/>
      <c r="B74" s="58" t="s">
        <v>95</v>
      </c>
      <c r="C74" s="2"/>
      <c r="D74" s="2"/>
      <c r="E74" s="2"/>
      <c r="F74" s="2"/>
      <c r="G74" s="2"/>
    </row>
  </sheetData>
  <mergeCells count="12">
    <mergeCell ref="A54:A55"/>
    <mergeCell ref="B54:B55"/>
    <mergeCell ref="H60:H61"/>
    <mergeCell ref="I60:I61"/>
    <mergeCell ref="A29:A30"/>
    <mergeCell ref="B29:B30"/>
    <mergeCell ref="H35:H36"/>
    <mergeCell ref="I35:I36"/>
    <mergeCell ref="A4:A5"/>
    <mergeCell ref="B4:B5"/>
    <mergeCell ref="H10:H11"/>
    <mergeCell ref="I10:I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D7" sqref="D7:I17"/>
    </sheetView>
  </sheetViews>
  <sheetFormatPr defaultColWidth="9.00390625" defaultRowHeight="12.75"/>
  <cols>
    <col min="2" max="2" width="26.25390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89</v>
      </c>
      <c r="E7" s="19">
        <v>1</v>
      </c>
      <c r="F7" s="20">
        <v>86</v>
      </c>
      <c r="G7" s="19">
        <v>97</v>
      </c>
      <c r="H7" s="60">
        <v>12</v>
      </c>
      <c r="I7" s="60">
        <v>390</v>
      </c>
    </row>
    <row r="8" spans="1:9" ht="13.5" customHeight="1">
      <c r="A8" s="21">
        <v>2</v>
      </c>
      <c r="B8" s="22" t="s">
        <v>10</v>
      </c>
      <c r="C8" s="23"/>
      <c r="D8" s="24">
        <v>82</v>
      </c>
      <c r="E8" s="25"/>
      <c r="F8" s="26">
        <v>82</v>
      </c>
      <c r="G8" s="25">
        <v>97</v>
      </c>
      <c r="H8" s="61">
        <v>12</v>
      </c>
      <c r="I8" s="61">
        <v>385</v>
      </c>
    </row>
    <row r="9" spans="1:9" ht="13.5" customHeight="1" thickBot="1">
      <c r="A9" s="27">
        <v>3</v>
      </c>
      <c r="B9" s="28" t="s">
        <v>11</v>
      </c>
      <c r="C9" s="29"/>
      <c r="D9" s="30">
        <v>7</v>
      </c>
      <c r="E9" s="31">
        <v>1</v>
      </c>
      <c r="F9" s="32">
        <v>4</v>
      </c>
      <c r="G9" s="31">
        <v>0</v>
      </c>
      <c r="H9" s="136"/>
      <c r="I9" s="136">
        <v>5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>
        <v>2</v>
      </c>
      <c r="E12" s="48"/>
      <c r="F12" s="49">
        <v>2</v>
      </c>
      <c r="G12" s="48">
        <v>0</v>
      </c>
      <c r="H12" s="137"/>
      <c r="I12" s="137">
        <v>0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1"/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</row>
    <row r="16" spans="1:9" ht="12.75">
      <c r="A16" s="45">
        <v>8</v>
      </c>
      <c r="B16" s="50" t="s">
        <v>20</v>
      </c>
      <c r="C16" s="24"/>
      <c r="D16" s="24">
        <v>1</v>
      </c>
      <c r="E16" s="25"/>
      <c r="F16" s="26"/>
      <c r="G16" s="25"/>
      <c r="H16" s="61"/>
      <c r="I16" s="61">
        <v>0</v>
      </c>
    </row>
    <row r="17" spans="1:9" ht="13.5" thickBot="1">
      <c r="A17" s="51">
        <v>9</v>
      </c>
      <c r="B17" s="52" t="s">
        <v>21</v>
      </c>
      <c r="C17" s="53"/>
      <c r="D17" s="53">
        <v>4</v>
      </c>
      <c r="E17" s="54">
        <v>1</v>
      </c>
      <c r="F17" s="55">
        <v>2</v>
      </c>
      <c r="G17" s="54"/>
      <c r="H17" s="62"/>
      <c r="I17" s="62">
        <v>5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60</v>
      </c>
      <c r="C26" s="150"/>
      <c r="D26" s="150"/>
      <c r="E26" s="150"/>
      <c r="F26" s="150"/>
      <c r="G26" s="150"/>
      <c r="H26" s="150"/>
      <c r="I26" s="151"/>
    </row>
    <row r="27" spans="1:9" ht="15">
      <c r="A27" s="1"/>
      <c r="B27" s="150" t="s">
        <v>145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79</v>
      </c>
      <c r="E32" s="19">
        <v>1</v>
      </c>
      <c r="F32" s="20">
        <v>84</v>
      </c>
      <c r="G32" s="19">
        <v>89</v>
      </c>
      <c r="H32" s="60">
        <v>11</v>
      </c>
      <c r="I32" s="60">
        <v>286</v>
      </c>
    </row>
    <row r="33" spans="1:9" ht="12.75">
      <c r="A33" s="21">
        <v>2</v>
      </c>
      <c r="B33" s="22" t="s">
        <v>10</v>
      </c>
      <c r="C33" s="23"/>
      <c r="D33" s="24">
        <v>73</v>
      </c>
      <c r="E33" s="25"/>
      <c r="F33" s="26">
        <v>81</v>
      </c>
      <c r="G33" s="25">
        <v>89</v>
      </c>
      <c r="H33" s="61">
        <v>11</v>
      </c>
      <c r="I33" s="61">
        <v>281</v>
      </c>
    </row>
    <row r="34" spans="1:9" ht="13.5" thickBot="1">
      <c r="A34" s="27">
        <v>3</v>
      </c>
      <c r="B34" s="28" t="s">
        <v>11</v>
      </c>
      <c r="C34" s="29"/>
      <c r="D34" s="30">
        <v>6</v>
      </c>
      <c r="E34" s="31">
        <v>1</v>
      </c>
      <c r="F34" s="32">
        <v>3</v>
      </c>
      <c r="G34" s="31">
        <v>0</v>
      </c>
      <c r="H34" s="136"/>
      <c r="I34" s="136">
        <v>5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/>
      <c r="D37" s="47">
        <v>1</v>
      </c>
      <c r="E37" s="48"/>
      <c r="F37" s="49">
        <v>1</v>
      </c>
      <c r="G37" s="48">
        <v>0</v>
      </c>
      <c r="H37" s="137"/>
      <c r="I37" s="137">
        <v>0</v>
      </c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/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/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/>
      <c r="D41" s="24">
        <v>1</v>
      </c>
      <c r="E41" s="25"/>
      <c r="F41" s="26"/>
      <c r="G41" s="25"/>
      <c r="H41" s="61"/>
      <c r="I41" s="61">
        <v>0</v>
      </c>
    </row>
    <row r="42" spans="1:9" ht="13.5" thickBot="1">
      <c r="A42" s="51">
        <v>9</v>
      </c>
      <c r="B42" s="52" t="s">
        <v>21</v>
      </c>
      <c r="C42" s="53"/>
      <c r="D42" s="53">
        <v>4</v>
      </c>
      <c r="E42" s="54">
        <v>1</v>
      </c>
      <c r="F42" s="55">
        <v>2</v>
      </c>
      <c r="G42" s="54"/>
      <c r="H42" s="62"/>
      <c r="I42" s="62">
        <v>5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23</v>
      </c>
      <c r="C47" s="2"/>
      <c r="D47" s="2"/>
      <c r="E47" s="2"/>
      <c r="F47" s="2"/>
      <c r="G47" s="2" t="s">
        <v>146</v>
      </c>
    </row>
    <row r="48" spans="1:7" ht="12.75">
      <c r="A48" s="2"/>
      <c r="B48" s="58" t="s">
        <v>24</v>
      </c>
      <c r="C48" s="2"/>
      <c r="D48" s="2"/>
      <c r="E48" s="2"/>
      <c r="F48" s="2"/>
      <c r="G48" s="2" t="s">
        <v>147</v>
      </c>
    </row>
    <row r="49" spans="1:7" ht="12.75">
      <c r="A49" s="2"/>
      <c r="B49" s="58" t="s">
        <v>148</v>
      </c>
      <c r="C49" s="2"/>
      <c r="D49" s="2"/>
      <c r="E49" s="2"/>
      <c r="F49" s="2"/>
      <c r="G49" s="2"/>
    </row>
    <row r="51" spans="2:9" ht="15">
      <c r="B51" s="150" t="s">
        <v>60</v>
      </c>
      <c r="C51" s="150"/>
      <c r="D51" s="150"/>
      <c r="E51" s="150"/>
      <c r="F51" s="150"/>
      <c r="G51" s="150"/>
      <c r="H51" s="150"/>
      <c r="I51" s="151"/>
    </row>
    <row r="52" spans="1:9" ht="15">
      <c r="A52" s="1"/>
      <c r="B52" s="150" t="s">
        <v>181</v>
      </c>
      <c r="C52" s="150"/>
      <c r="D52" s="150"/>
      <c r="E52" s="150"/>
      <c r="F52" s="150"/>
      <c r="G52" s="150"/>
      <c r="H52" s="150"/>
      <c r="I52" s="151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134" t="s">
        <v>55</v>
      </c>
      <c r="I54" s="134" t="s">
        <v>74</v>
      </c>
    </row>
    <row r="55" spans="1:9" ht="13.5" thickBot="1">
      <c r="A55" s="300"/>
      <c r="B55" s="302"/>
      <c r="C55" s="8"/>
      <c r="D55" s="9" t="s">
        <v>6</v>
      </c>
      <c r="E55" s="9" t="s">
        <v>7</v>
      </c>
      <c r="F55" s="9"/>
      <c r="G55" s="9" t="s">
        <v>8</v>
      </c>
      <c r="H55" s="135"/>
      <c r="I55" s="135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116">
        <v>7</v>
      </c>
      <c r="I56" s="116">
        <v>8</v>
      </c>
    </row>
    <row r="57" spans="1:9" ht="12.75">
      <c r="A57" s="15">
        <v>1</v>
      </c>
      <c r="B57" s="16" t="s">
        <v>9</v>
      </c>
      <c r="C57" s="17"/>
      <c r="D57" s="18">
        <v>89</v>
      </c>
      <c r="E57" s="19">
        <v>1</v>
      </c>
      <c r="F57" s="20">
        <v>86</v>
      </c>
      <c r="G57" s="19">
        <v>97</v>
      </c>
      <c r="H57" s="60">
        <v>12</v>
      </c>
      <c r="I57" s="60">
        <v>390</v>
      </c>
    </row>
    <row r="58" spans="1:9" ht="12.75">
      <c r="A58" s="21">
        <v>2</v>
      </c>
      <c r="B58" s="22" t="s">
        <v>10</v>
      </c>
      <c r="C58" s="23"/>
      <c r="D58" s="24">
        <v>82</v>
      </c>
      <c r="E58" s="25"/>
      <c r="F58" s="26">
        <v>82</v>
      </c>
      <c r="G58" s="25">
        <v>97</v>
      </c>
      <c r="H58" s="61">
        <v>12</v>
      </c>
      <c r="I58" s="61">
        <v>385</v>
      </c>
    </row>
    <row r="59" spans="1:9" ht="13.5" thickBot="1">
      <c r="A59" s="27">
        <v>3</v>
      </c>
      <c r="B59" s="28" t="s">
        <v>11</v>
      </c>
      <c r="C59" s="29"/>
      <c r="D59" s="30">
        <v>7</v>
      </c>
      <c r="E59" s="31">
        <v>1</v>
      </c>
      <c r="F59" s="32">
        <v>4</v>
      </c>
      <c r="G59" s="31">
        <v>0</v>
      </c>
      <c r="H59" s="136"/>
      <c r="I59" s="136">
        <v>5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03"/>
      <c r="I60" s="303"/>
    </row>
    <row r="61" spans="1:9" ht="13.5" thickBot="1">
      <c r="A61" s="39"/>
      <c r="B61" s="40" t="s">
        <v>14</v>
      </c>
      <c r="C61" s="41" t="s">
        <v>15</v>
      </c>
      <c r="D61" s="138"/>
      <c r="E61" s="139"/>
      <c r="F61" s="140"/>
      <c r="G61" s="139"/>
      <c r="H61" s="304"/>
      <c r="I61" s="304"/>
    </row>
    <row r="62" spans="1:9" ht="12.75">
      <c r="A62" s="45">
        <v>4</v>
      </c>
      <c r="B62" s="46" t="s">
        <v>16</v>
      </c>
      <c r="C62" s="18"/>
      <c r="D62" s="47">
        <v>2</v>
      </c>
      <c r="E62" s="48"/>
      <c r="F62" s="49">
        <v>2</v>
      </c>
      <c r="G62" s="48">
        <v>0</v>
      </c>
      <c r="H62" s="137"/>
      <c r="I62" s="137">
        <v>0</v>
      </c>
    </row>
    <row r="63" spans="1:9" ht="12.75">
      <c r="A63" s="45">
        <v>5</v>
      </c>
      <c r="B63" s="50" t="s">
        <v>17</v>
      </c>
      <c r="C63" s="24"/>
      <c r="D63" s="24"/>
      <c r="E63" s="25"/>
      <c r="F63" s="26"/>
      <c r="G63" s="25"/>
      <c r="H63" s="61"/>
      <c r="I63" s="61"/>
    </row>
    <row r="64" spans="1:9" ht="12.75">
      <c r="A64" s="45">
        <v>6</v>
      </c>
      <c r="B64" s="50" t="s">
        <v>18</v>
      </c>
      <c r="C64" s="24"/>
      <c r="D64" s="24"/>
      <c r="E64" s="25"/>
      <c r="F64" s="26"/>
      <c r="G64" s="25"/>
      <c r="H64" s="61"/>
      <c r="I64" s="61"/>
    </row>
    <row r="65" spans="1:9" ht="12.75">
      <c r="A65" s="45">
        <v>7</v>
      </c>
      <c r="B65" s="50" t="s">
        <v>19</v>
      </c>
      <c r="C65" s="24"/>
      <c r="D65" s="24"/>
      <c r="E65" s="25"/>
      <c r="F65" s="26"/>
      <c r="G65" s="25"/>
      <c r="H65" s="61"/>
      <c r="I65" s="61"/>
    </row>
    <row r="66" spans="1:9" ht="12.75">
      <c r="A66" s="45">
        <v>8</v>
      </c>
      <c r="B66" s="50" t="s">
        <v>20</v>
      </c>
      <c r="C66" s="24"/>
      <c r="D66" s="24">
        <v>1</v>
      </c>
      <c r="E66" s="25"/>
      <c r="F66" s="26"/>
      <c r="G66" s="25"/>
      <c r="H66" s="61"/>
      <c r="I66" s="61">
        <v>0</v>
      </c>
    </row>
    <row r="67" spans="1:9" ht="13.5" thickBot="1">
      <c r="A67" s="51">
        <v>9</v>
      </c>
      <c r="B67" s="52" t="s">
        <v>21</v>
      </c>
      <c r="C67" s="53"/>
      <c r="D67" s="53">
        <v>4</v>
      </c>
      <c r="E67" s="54">
        <v>1</v>
      </c>
      <c r="F67" s="55">
        <v>2</v>
      </c>
      <c r="G67" s="54"/>
      <c r="H67" s="62"/>
      <c r="I67" s="62">
        <v>5</v>
      </c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56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23</v>
      </c>
      <c r="C72" s="2"/>
      <c r="D72" s="2"/>
      <c r="E72" s="2"/>
      <c r="F72" s="2"/>
      <c r="G72" s="2" t="s">
        <v>146</v>
      </c>
    </row>
    <row r="73" spans="1:7" ht="12.75">
      <c r="A73" s="2"/>
      <c r="B73" s="58" t="s">
        <v>24</v>
      </c>
      <c r="C73" s="2"/>
      <c r="D73" s="2"/>
      <c r="E73" s="2"/>
      <c r="F73" s="2"/>
      <c r="G73" s="2" t="s">
        <v>147</v>
      </c>
    </row>
    <row r="74" spans="1:7" ht="12.75">
      <c r="A74" s="2"/>
      <c r="B74" s="58" t="s">
        <v>148</v>
      </c>
      <c r="C74" s="2"/>
      <c r="D74" s="2"/>
      <c r="E74" s="2"/>
      <c r="F74" s="2"/>
      <c r="G74" s="2"/>
    </row>
  </sheetData>
  <mergeCells count="12">
    <mergeCell ref="A4:A5"/>
    <mergeCell ref="B4:B5"/>
    <mergeCell ref="H10:H11"/>
    <mergeCell ref="I10:I11"/>
    <mergeCell ref="A29:A30"/>
    <mergeCell ref="B29:B30"/>
    <mergeCell ref="H35:H36"/>
    <mergeCell ref="I35:I36"/>
    <mergeCell ref="A54:A55"/>
    <mergeCell ref="B54:B55"/>
    <mergeCell ref="H60:H61"/>
    <mergeCell ref="I60:I6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2">
      <selection activeCell="K11" sqref="K11"/>
    </sheetView>
  </sheetViews>
  <sheetFormatPr defaultColWidth="9.00390625" defaultRowHeight="12.75"/>
  <cols>
    <col min="1" max="1" width="5.125" style="0" customWidth="1"/>
    <col min="2" max="2" width="26.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57</v>
      </c>
      <c r="E7" s="19">
        <v>3</v>
      </c>
      <c r="F7" s="20">
        <v>13</v>
      </c>
      <c r="G7" s="19">
        <v>215</v>
      </c>
      <c r="H7" s="60">
        <v>1</v>
      </c>
      <c r="I7" s="60">
        <v>738</v>
      </c>
    </row>
    <row r="8" spans="1:9" ht="13.5" customHeight="1">
      <c r="A8" s="21">
        <v>2</v>
      </c>
      <c r="B8" s="22" t="s">
        <v>10</v>
      </c>
      <c r="C8" s="23"/>
      <c r="D8" s="24">
        <v>44</v>
      </c>
      <c r="E8" s="25">
        <v>1</v>
      </c>
      <c r="F8" s="26">
        <v>10</v>
      </c>
      <c r="G8" s="25">
        <v>213</v>
      </c>
      <c r="H8" s="61">
        <v>1</v>
      </c>
      <c r="I8" s="61">
        <v>727</v>
      </c>
    </row>
    <row r="9" spans="1:9" ht="13.5" customHeight="1" thickBot="1">
      <c r="A9" s="27">
        <v>3</v>
      </c>
      <c r="B9" s="28" t="s">
        <v>11</v>
      </c>
      <c r="C9" s="29"/>
      <c r="D9" s="30">
        <v>13</v>
      </c>
      <c r="E9" s="31">
        <v>2</v>
      </c>
      <c r="F9" s="32">
        <v>3</v>
      </c>
      <c r="G9" s="31">
        <v>2</v>
      </c>
      <c r="H9" s="136"/>
      <c r="I9" s="136">
        <v>11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05"/>
      <c r="D12" s="47">
        <v>1</v>
      </c>
      <c r="E12" s="48">
        <v>1</v>
      </c>
      <c r="F12" s="49">
        <v>1</v>
      </c>
      <c r="G12" s="48">
        <v>1</v>
      </c>
      <c r="H12" s="137"/>
      <c r="I12" s="137">
        <v>2</v>
      </c>
    </row>
    <row r="13" spans="1:9" ht="12.75">
      <c r="A13" s="45">
        <v>5</v>
      </c>
      <c r="B13" s="50" t="s">
        <v>17</v>
      </c>
      <c r="C13" s="106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106"/>
      <c r="D14" s="24">
        <v>6</v>
      </c>
      <c r="E14" s="25"/>
      <c r="F14" s="26">
        <v>1</v>
      </c>
      <c r="G14" s="25">
        <v>1</v>
      </c>
      <c r="H14" s="61"/>
      <c r="I14" s="61">
        <v>1</v>
      </c>
    </row>
    <row r="15" spans="1:9" ht="12.75">
      <c r="A15" s="45">
        <v>7</v>
      </c>
      <c r="B15" s="50" t="s">
        <v>19</v>
      </c>
      <c r="C15" s="106"/>
      <c r="D15" s="24">
        <v>2</v>
      </c>
      <c r="E15" s="25"/>
      <c r="F15" s="26">
        <v>1</v>
      </c>
      <c r="G15" s="25"/>
      <c r="H15" s="61"/>
      <c r="I15" s="61">
        <v>2</v>
      </c>
    </row>
    <row r="16" spans="1:9" ht="12.75">
      <c r="A16" s="45">
        <v>8</v>
      </c>
      <c r="B16" s="50" t="s">
        <v>20</v>
      </c>
      <c r="C16" s="106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107"/>
      <c r="D17" s="53">
        <v>4</v>
      </c>
      <c r="E17" s="54">
        <v>1</v>
      </c>
      <c r="F17" s="55"/>
      <c r="G17" s="54"/>
      <c r="H17" s="62"/>
      <c r="I17" s="62">
        <v>6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7" spans="2:9" ht="15">
      <c r="B27" s="150" t="s">
        <v>71</v>
      </c>
      <c r="C27" s="150"/>
      <c r="D27" s="150"/>
      <c r="E27" s="150"/>
      <c r="F27" s="150"/>
      <c r="G27" s="150" t="s">
        <v>72</v>
      </c>
      <c r="H27" s="150"/>
      <c r="I27" s="151"/>
    </row>
    <row r="28" spans="1:9" ht="15">
      <c r="A28" s="1"/>
      <c r="B28" s="150" t="s">
        <v>81</v>
      </c>
      <c r="C28" s="150"/>
      <c r="D28" s="150"/>
      <c r="E28" s="150"/>
      <c r="F28" s="150"/>
      <c r="G28" s="150"/>
      <c r="H28" s="150"/>
      <c r="I28" s="151"/>
    </row>
    <row r="29" spans="1:7" ht="13.5" thickBot="1">
      <c r="A29" s="3"/>
      <c r="B29" s="4"/>
      <c r="C29" s="5"/>
      <c r="D29" s="5"/>
      <c r="E29" s="5"/>
      <c r="F29" s="2"/>
      <c r="G29" s="2"/>
    </row>
    <row r="30" spans="1:9" ht="12.75">
      <c r="A30" s="299"/>
      <c r="B30" s="301" t="s">
        <v>1</v>
      </c>
      <c r="C30" s="6"/>
      <c r="D30" s="7" t="s">
        <v>2</v>
      </c>
      <c r="E30" s="7" t="s">
        <v>3</v>
      </c>
      <c r="F30" s="7" t="s">
        <v>4</v>
      </c>
      <c r="G30" s="7" t="s">
        <v>5</v>
      </c>
      <c r="H30" s="134" t="s">
        <v>55</v>
      </c>
      <c r="I30" s="134" t="s">
        <v>74</v>
      </c>
    </row>
    <row r="31" spans="1:9" ht="13.5" thickBot="1">
      <c r="A31" s="300"/>
      <c r="B31" s="302"/>
      <c r="C31" s="8"/>
      <c r="D31" s="9" t="s">
        <v>6</v>
      </c>
      <c r="E31" s="9" t="s">
        <v>7</v>
      </c>
      <c r="F31" s="9"/>
      <c r="G31" s="9" t="s">
        <v>8</v>
      </c>
      <c r="H31" s="135"/>
      <c r="I31" s="135" t="s">
        <v>75</v>
      </c>
    </row>
    <row r="32" spans="1:9" ht="13.5" thickBot="1">
      <c r="A32" s="10"/>
      <c r="B32" s="11">
        <v>1</v>
      </c>
      <c r="C32" s="12">
        <v>2</v>
      </c>
      <c r="D32" s="13"/>
      <c r="E32" s="14">
        <v>4</v>
      </c>
      <c r="F32" s="13">
        <v>5</v>
      </c>
      <c r="G32" s="6">
        <v>6</v>
      </c>
      <c r="H32" s="116">
        <v>7</v>
      </c>
      <c r="I32" s="116">
        <v>8</v>
      </c>
    </row>
    <row r="33" spans="1:9" ht="12.75">
      <c r="A33" s="15">
        <v>1</v>
      </c>
      <c r="B33" s="16" t="s">
        <v>9</v>
      </c>
      <c r="C33" s="17"/>
      <c r="D33" s="18">
        <v>57</v>
      </c>
      <c r="E33" s="19">
        <v>3</v>
      </c>
      <c r="F33" s="20">
        <v>13</v>
      </c>
      <c r="G33" s="19">
        <v>215</v>
      </c>
      <c r="H33" s="60">
        <v>1</v>
      </c>
      <c r="I33" s="60">
        <v>738</v>
      </c>
    </row>
    <row r="34" spans="1:9" ht="12.75">
      <c r="A34" s="21">
        <v>2</v>
      </c>
      <c r="B34" s="22" t="s">
        <v>10</v>
      </c>
      <c r="C34" s="23"/>
      <c r="D34" s="24">
        <v>44</v>
      </c>
      <c r="E34" s="25">
        <v>1</v>
      </c>
      <c r="F34" s="26">
        <v>10</v>
      </c>
      <c r="G34" s="25">
        <v>213</v>
      </c>
      <c r="H34" s="61">
        <v>1</v>
      </c>
      <c r="I34" s="61">
        <v>727</v>
      </c>
    </row>
    <row r="35" spans="1:9" ht="13.5" thickBot="1">
      <c r="A35" s="27">
        <v>3</v>
      </c>
      <c r="B35" s="28" t="s">
        <v>11</v>
      </c>
      <c r="C35" s="29"/>
      <c r="D35" s="30">
        <v>13</v>
      </c>
      <c r="E35" s="31">
        <v>2</v>
      </c>
      <c r="F35" s="32">
        <v>3</v>
      </c>
      <c r="G35" s="31">
        <v>2</v>
      </c>
      <c r="H35" s="136"/>
      <c r="I35" s="136">
        <v>11</v>
      </c>
    </row>
    <row r="36" spans="1:9" ht="12.75">
      <c r="A36" s="33"/>
      <c r="B36" s="34" t="s">
        <v>12</v>
      </c>
      <c r="C36" s="35" t="s">
        <v>13</v>
      </c>
      <c r="D36" s="36"/>
      <c r="E36" s="37"/>
      <c r="F36" s="38"/>
      <c r="G36" s="37"/>
      <c r="H36" s="303"/>
      <c r="I36" s="303"/>
    </row>
    <row r="37" spans="1:9" ht="13.5" thickBot="1">
      <c r="A37" s="39"/>
      <c r="B37" s="40" t="s">
        <v>14</v>
      </c>
      <c r="C37" s="41" t="s">
        <v>15</v>
      </c>
      <c r="D37" s="138"/>
      <c r="E37" s="139"/>
      <c r="F37" s="140"/>
      <c r="G37" s="139"/>
      <c r="H37" s="304"/>
      <c r="I37" s="304"/>
    </row>
    <row r="38" spans="1:9" ht="12.75">
      <c r="A38" s="45">
        <v>4</v>
      </c>
      <c r="B38" s="46" t="s">
        <v>16</v>
      </c>
      <c r="C38" s="18"/>
      <c r="D38" s="47">
        <v>1</v>
      </c>
      <c r="E38" s="48">
        <v>1</v>
      </c>
      <c r="F38" s="49">
        <v>1</v>
      </c>
      <c r="G38" s="48">
        <v>1</v>
      </c>
      <c r="H38" s="137"/>
      <c r="I38" s="137">
        <v>2</v>
      </c>
    </row>
    <row r="39" spans="1:9" ht="12.75">
      <c r="A39" s="45">
        <v>5</v>
      </c>
      <c r="B39" s="50" t="s">
        <v>17</v>
      </c>
      <c r="C39" s="24"/>
      <c r="D39" s="24"/>
      <c r="E39" s="25"/>
      <c r="F39" s="26"/>
      <c r="G39" s="25"/>
      <c r="H39" s="61"/>
      <c r="I39" s="61"/>
    </row>
    <row r="40" spans="1:9" ht="12.75">
      <c r="A40" s="45">
        <v>6</v>
      </c>
      <c r="B40" s="50" t="s">
        <v>18</v>
      </c>
      <c r="C40" s="24"/>
      <c r="D40" s="24">
        <v>6</v>
      </c>
      <c r="E40" s="25"/>
      <c r="F40" s="26">
        <v>1</v>
      </c>
      <c r="G40" s="25">
        <v>1</v>
      </c>
      <c r="H40" s="61"/>
      <c r="I40" s="61">
        <v>1</v>
      </c>
    </row>
    <row r="41" spans="1:9" ht="12.75">
      <c r="A41" s="45">
        <v>7</v>
      </c>
      <c r="B41" s="50" t="s">
        <v>19</v>
      </c>
      <c r="C41" s="24"/>
      <c r="D41" s="24">
        <v>2</v>
      </c>
      <c r="E41" s="25"/>
      <c r="F41" s="26">
        <v>1</v>
      </c>
      <c r="G41" s="25"/>
      <c r="H41" s="61"/>
      <c r="I41" s="61">
        <v>2</v>
      </c>
    </row>
    <row r="42" spans="1:9" ht="12.75">
      <c r="A42" s="45">
        <v>8</v>
      </c>
      <c r="B42" s="50" t="s">
        <v>20</v>
      </c>
      <c r="C42" s="24"/>
      <c r="D42" s="24"/>
      <c r="E42" s="25"/>
      <c r="F42" s="26"/>
      <c r="G42" s="25"/>
      <c r="H42" s="61"/>
      <c r="I42" s="61"/>
    </row>
    <row r="43" spans="1:9" ht="13.5" thickBot="1">
      <c r="A43" s="51">
        <v>9</v>
      </c>
      <c r="B43" s="52" t="s">
        <v>21</v>
      </c>
      <c r="C43" s="53"/>
      <c r="D43" s="53">
        <v>4</v>
      </c>
      <c r="E43" s="54">
        <v>1</v>
      </c>
      <c r="F43" s="55"/>
      <c r="G43" s="54"/>
      <c r="H43" s="62"/>
      <c r="I43" s="62">
        <v>6</v>
      </c>
    </row>
    <row r="44" spans="1:7" ht="12.75">
      <c r="A44" s="56"/>
      <c r="B44" s="57"/>
      <c r="C44" s="2"/>
      <c r="D44" s="2"/>
      <c r="E44" s="2"/>
      <c r="F44" s="2"/>
      <c r="G44" s="2"/>
    </row>
    <row r="45" spans="1:7" ht="12.75">
      <c r="A45" s="2"/>
      <c r="B45" s="58" t="s">
        <v>56</v>
      </c>
      <c r="C45" s="2"/>
      <c r="D45" s="2"/>
      <c r="E45" s="2"/>
      <c r="F45" s="2"/>
      <c r="G45" s="2"/>
    </row>
    <row r="46" spans="1:7" ht="12.75">
      <c r="A46" s="2"/>
      <c r="B46" s="58" t="s">
        <v>22</v>
      </c>
      <c r="C46" s="2"/>
      <c r="D46" s="2"/>
      <c r="E46" s="2"/>
      <c r="F46" s="2"/>
      <c r="G46" s="2"/>
    </row>
    <row r="47" spans="1:7" ht="12.75">
      <c r="A47" s="2"/>
      <c r="B47" s="57"/>
      <c r="C47" s="2"/>
      <c r="D47" s="2"/>
      <c r="E47" s="2"/>
      <c r="F47" s="2"/>
      <c r="G47" s="2"/>
    </row>
    <row r="48" spans="1:7" ht="12.75">
      <c r="A48" s="2"/>
      <c r="B48" s="58" t="s">
        <v>76</v>
      </c>
      <c r="C48" s="2"/>
      <c r="D48" s="2" t="s">
        <v>77</v>
      </c>
      <c r="E48" s="2"/>
      <c r="F48" s="2"/>
      <c r="G48" s="2"/>
    </row>
    <row r="49" spans="1:7" ht="12.75">
      <c r="A49" s="2"/>
      <c r="B49" s="58" t="s">
        <v>78</v>
      </c>
      <c r="C49" s="2"/>
      <c r="D49" s="2" t="s">
        <v>79</v>
      </c>
      <c r="E49" s="2"/>
      <c r="F49" s="2"/>
      <c r="G49" s="2"/>
    </row>
    <row r="50" spans="1:7" ht="12.75">
      <c r="A50" s="2"/>
      <c r="B50" s="58" t="s">
        <v>25</v>
      </c>
      <c r="C50" s="2" t="s">
        <v>80</v>
      </c>
      <c r="D50" s="2"/>
      <c r="E50" s="2"/>
      <c r="F50" s="2"/>
      <c r="G50" s="2"/>
    </row>
  </sheetData>
  <mergeCells count="8">
    <mergeCell ref="A30:A31"/>
    <mergeCell ref="B30:B31"/>
    <mergeCell ref="H36:H37"/>
    <mergeCell ref="I36:I37"/>
    <mergeCell ref="I10:I11"/>
    <mergeCell ref="A4:A5"/>
    <mergeCell ref="B4:B5"/>
    <mergeCell ref="H10:H1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K11" sqref="K11"/>
    </sheetView>
  </sheetViews>
  <sheetFormatPr defaultColWidth="9.00390625" defaultRowHeight="12.75"/>
  <cols>
    <col min="2" max="2" width="25.75390625" style="0" customWidth="1"/>
    <col min="3" max="7" width="10.125" style="0" customWidth="1"/>
  </cols>
  <sheetData>
    <row r="1" ht="12.75">
      <c r="B1" t="s">
        <v>63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94</v>
      </c>
      <c r="E7" s="19">
        <v>1</v>
      </c>
      <c r="F7" s="20">
        <v>95</v>
      </c>
      <c r="G7" s="19">
        <v>117</v>
      </c>
      <c r="H7" s="19">
        <v>3</v>
      </c>
      <c r="I7" s="162">
        <v>602</v>
      </c>
    </row>
    <row r="8" spans="1:9" ht="13.5" customHeight="1">
      <c r="A8" s="21">
        <v>2</v>
      </c>
      <c r="B8" s="22" t="s">
        <v>10</v>
      </c>
      <c r="C8" s="23"/>
      <c r="D8" s="24">
        <v>84</v>
      </c>
      <c r="E8" s="25"/>
      <c r="F8" s="26">
        <v>88</v>
      </c>
      <c r="G8" s="25">
        <v>116</v>
      </c>
      <c r="H8" s="25">
        <v>3</v>
      </c>
      <c r="I8" s="162">
        <v>587</v>
      </c>
    </row>
    <row r="9" spans="1:9" ht="13.5" customHeight="1" thickBot="1">
      <c r="A9" s="27">
        <v>3</v>
      </c>
      <c r="B9" s="28" t="s">
        <v>11</v>
      </c>
      <c r="C9" s="29"/>
      <c r="D9" s="30">
        <v>10</v>
      </c>
      <c r="E9" s="31">
        <v>1</v>
      </c>
      <c r="F9" s="32">
        <v>7</v>
      </c>
      <c r="G9" s="31"/>
      <c r="H9" s="31"/>
      <c r="I9" s="165">
        <v>15</v>
      </c>
    </row>
    <row r="10" spans="1:8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7"/>
    </row>
    <row r="11" spans="1:8" ht="13.5" thickBot="1">
      <c r="A11" s="39"/>
      <c r="B11" s="40" t="s">
        <v>14</v>
      </c>
      <c r="C11" s="41" t="s">
        <v>15</v>
      </c>
      <c r="D11" s="42"/>
      <c r="E11" s="43"/>
      <c r="F11" s="44"/>
      <c r="G11" s="43"/>
      <c r="H11" s="43"/>
    </row>
    <row r="12" spans="1:9" ht="12.75">
      <c r="A12" s="45">
        <v>4</v>
      </c>
      <c r="B12" s="46" t="s">
        <v>16</v>
      </c>
      <c r="C12" s="18"/>
      <c r="D12" s="47">
        <v>3</v>
      </c>
      <c r="E12" s="48">
        <v>1</v>
      </c>
      <c r="F12" s="49">
        <v>3</v>
      </c>
      <c r="G12" s="48"/>
      <c r="H12" s="48"/>
      <c r="I12">
        <v>6</v>
      </c>
    </row>
    <row r="13" spans="1:8" ht="12.75">
      <c r="A13" s="45">
        <v>5</v>
      </c>
      <c r="B13" s="50" t="s">
        <v>17</v>
      </c>
      <c r="C13" s="24"/>
      <c r="D13" s="24"/>
      <c r="E13" s="25"/>
      <c r="F13" s="26"/>
      <c r="G13" s="25"/>
      <c r="H13" s="25"/>
    </row>
    <row r="14" spans="1:9" ht="12.75">
      <c r="A14" s="45">
        <v>6</v>
      </c>
      <c r="B14" s="50" t="s">
        <v>18</v>
      </c>
      <c r="C14" s="24"/>
      <c r="D14" s="24">
        <v>2</v>
      </c>
      <c r="E14" s="25"/>
      <c r="F14" s="26">
        <v>2</v>
      </c>
      <c r="G14" s="25">
        <v>1</v>
      </c>
      <c r="H14" s="25"/>
      <c r="I14" s="162">
        <v>2</v>
      </c>
    </row>
    <row r="15" spans="1:9" ht="12.75">
      <c r="A15" s="45">
        <v>7</v>
      </c>
      <c r="B15" s="50" t="s">
        <v>19</v>
      </c>
      <c r="C15" s="24"/>
      <c r="D15" s="24">
        <v>2</v>
      </c>
      <c r="E15" s="25"/>
      <c r="F15" s="26">
        <v>1</v>
      </c>
      <c r="G15" s="25"/>
      <c r="H15" s="25"/>
      <c r="I15" s="162">
        <v>3</v>
      </c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25"/>
      <c r="I16" s="165"/>
    </row>
    <row r="17" spans="1:9" ht="13.5" thickBot="1">
      <c r="A17" s="51">
        <v>9</v>
      </c>
      <c r="B17" s="52" t="s">
        <v>21</v>
      </c>
      <c r="C17" s="53"/>
      <c r="D17" s="53">
        <v>3</v>
      </c>
      <c r="E17" s="54"/>
      <c r="F17" s="55">
        <v>1</v>
      </c>
      <c r="G17" s="54"/>
      <c r="H17" s="54"/>
      <c r="I17" s="165">
        <v>4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7" ht="12.75">
      <c r="B27" t="s">
        <v>60</v>
      </c>
    </row>
    <row r="28" spans="1:8" ht="12.75">
      <c r="A28" s="1"/>
      <c r="B28" s="2" t="s">
        <v>136</v>
      </c>
      <c r="C28" s="2"/>
      <c r="D28" s="2"/>
      <c r="E28" s="2"/>
      <c r="F28" s="2"/>
      <c r="G28" s="2"/>
      <c r="H28" s="2"/>
    </row>
    <row r="29" spans="1:8" ht="13.5" thickBot="1">
      <c r="A29" s="3"/>
      <c r="B29" s="4"/>
      <c r="C29" s="5"/>
      <c r="D29" s="5"/>
      <c r="E29" s="5"/>
      <c r="F29" s="2"/>
      <c r="G29" s="2"/>
      <c r="H29" s="2"/>
    </row>
    <row r="30" spans="1:9" ht="12.75">
      <c r="A30" s="299"/>
      <c r="B30" s="301" t="s">
        <v>1</v>
      </c>
      <c r="C30" s="6"/>
      <c r="D30" s="7" t="s">
        <v>2</v>
      </c>
      <c r="E30" s="7" t="s">
        <v>3</v>
      </c>
      <c r="F30" s="152" t="s">
        <v>4</v>
      </c>
      <c r="G30" s="134" t="s">
        <v>121</v>
      </c>
      <c r="H30" s="34"/>
      <c r="I30" s="158" t="s">
        <v>122</v>
      </c>
    </row>
    <row r="31" spans="1:8" ht="13.5" thickBot="1">
      <c r="A31" s="309"/>
      <c r="B31" s="310"/>
      <c r="C31" s="8"/>
      <c r="D31" s="9" t="s">
        <v>6</v>
      </c>
      <c r="E31" s="9" t="s">
        <v>7</v>
      </c>
      <c r="F31" s="154"/>
      <c r="G31" s="9" t="s">
        <v>8</v>
      </c>
      <c r="H31" s="159" t="s">
        <v>123</v>
      </c>
    </row>
    <row r="32" spans="1:9" ht="13.5" thickBot="1">
      <c r="A32" s="10"/>
      <c r="B32" s="11">
        <v>1</v>
      </c>
      <c r="C32" s="12">
        <v>2</v>
      </c>
      <c r="D32" s="13">
        <v>3</v>
      </c>
      <c r="E32" s="14">
        <v>4</v>
      </c>
      <c r="F32" s="35">
        <v>5</v>
      </c>
      <c r="G32" s="93">
        <v>6</v>
      </c>
      <c r="H32" s="6">
        <v>7</v>
      </c>
      <c r="I32" s="164">
        <v>8</v>
      </c>
    </row>
    <row r="33" spans="1:9" ht="12.75">
      <c r="A33" s="15">
        <v>1</v>
      </c>
      <c r="B33" s="16" t="s">
        <v>9</v>
      </c>
      <c r="C33" s="17"/>
      <c r="D33" s="18">
        <v>24</v>
      </c>
      <c r="E33" s="19"/>
      <c r="F33" s="20">
        <v>37</v>
      </c>
      <c r="G33" s="19">
        <v>91</v>
      </c>
      <c r="H33" s="19"/>
      <c r="I33" s="162">
        <v>378</v>
      </c>
    </row>
    <row r="34" spans="1:9" ht="12.75">
      <c r="A34" s="21">
        <v>2</v>
      </c>
      <c r="B34" s="22" t="s">
        <v>10</v>
      </c>
      <c r="C34" s="23"/>
      <c r="D34" s="24">
        <v>22</v>
      </c>
      <c r="E34" s="25"/>
      <c r="F34" s="26">
        <v>35</v>
      </c>
      <c r="G34" s="25">
        <v>91</v>
      </c>
      <c r="H34" s="25"/>
      <c r="I34" s="162">
        <v>373</v>
      </c>
    </row>
    <row r="35" spans="1:9" ht="13.5" thickBot="1">
      <c r="A35" s="27">
        <v>3</v>
      </c>
      <c r="B35" s="28" t="s">
        <v>11</v>
      </c>
      <c r="C35" s="29"/>
      <c r="D35" s="30">
        <v>2</v>
      </c>
      <c r="E35" s="31"/>
      <c r="F35" s="32">
        <v>2</v>
      </c>
      <c r="G35" s="31"/>
      <c r="H35" s="31"/>
      <c r="I35" s="165">
        <v>5</v>
      </c>
    </row>
    <row r="36" spans="1:8" ht="12.75">
      <c r="A36" s="33"/>
      <c r="B36" s="34" t="s">
        <v>12</v>
      </c>
      <c r="C36" s="35" t="s">
        <v>13</v>
      </c>
      <c r="D36" s="36"/>
      <c r="E36" s="37"/>
      <c r="F36" s="38"/>
      <c r="G36" s="37"/>
      <c r="H36" s="37"/>
    </row>
    <row r="37" spans="1:8" ht="13.5" thickBot="1">
      <c r="A37" s="39"/>
      <c r="B37" s="40" t="s">
        <v>14</v>
      </c>
      <c r="C37" s="41" t="s">
        <v>15</v>
      </c>
      <c r="D37" s="42"/>
      <c r="E37" s="43"/>
      <c r="F37" s="44"/>
      <c r="G37" s="43"/>
      <c r="H37" s="43"/>
    </row>
    <row r="38" spans="1:9" ht="12.75">
      <c r="A38" s="45">
        <v>4</v>
      </c>
      <c r="B38" s="46" t="s">
        <v>16</v>
      </c>
      <c r="C38" s="18">
        <v>18</v>
      </c>
      <c r="D38" s="47">
        <v>2</v>
      </c>
      <c r="E38" s="48"/>
      <c r="F38" s="49">
        <v>2</v>
      </c>
      <c r="G38" s="48"/>
      <c r="H38" s="48"/>
      <c r="I38">
        <v>5</v>
      </c>
    </row>
    <row r="39" spans="1:10" ht="12.75">
      <c r="A39" s="45">
        <v>5</v>
      </c>
      <c r="B39" s="50" t="s">
        <v>17</v>
      </c>
      <c r="C39" s="24">
        <v>23</v>
      </c>
      <c r="D39" s="24"/>
      <c r="E39" s="25"/>
      <c r="F39" s="26"/>
      <c r="G39" s="25"/>
      <c r="H39" s="25"/>
      <c r="J39" t="s">
        <v>103</v>
      </c>
    </row>
    <row r="40" spans="1:9" ht="12.75">
      <c r="A40" s="45">
        <v>6</v>
      </c>
      <c r="B40" s="50" t="s">
        <v>18</v>
      </c>
      <c r="C40" s="24">
        <v>81</v>
      </c>
      <c r="D40" s="24"/>
      <c r="E40" s="25"/>
      <c r="F40" s="26"/>
      <c r="G40" s="25"/>
      <c r="H40" s="25"/>
      <c r="I40" s="162"/>
    </row>
    <row r="41" spans="1:9" ht="12.75">
      <c r="A41" s="45">
        <v>7</v>
      </c>
      <c r="B41" s="50" t="s">
        <v>19</v>
      </c>
      <c r="C41" s="24">
        <v>34</v>
      </c>
      <c r="D41" s="24"/>
      <c r="E41" s="25"/>
      <c r="F41" s="26"/>
      <c r="G41" s="25"/>
      <c r="H41" s="25"/>
      <c r="I41" s="162"/>
    </row>
    <row r="42" spans="1:9" ht="12.75">
      <c r="A42" s="45">
        <v>8</v>
      </c>
      <c r="B42" s="50" t="s">
        <v>20</v>
      </c>
      <c r="C42" s="24">
        <v>6</v>
      </c>
      <c r="D42" s="24"/>
      <c r="E42" s="25"/>
      <c r="F42" s="26"/>
      <c r="G42" s="25"/>
      <c r="H42" s="25"/>
      <c r="I42" s="165"/>
    </row>
    <row r="43" spans="1:8" ht="13.5" thickBot="1">
      <c r="A43" s="51">
        <v>9</v>
      </c>
      <c r="B43" s="52" t="s">
        <v>21</v>
      </c>
      <c r="C43" s="53">
        <v>73</v>
      </c>
      <c r="D43" s="53"/>
      <c r="E43" s="54"/>
      <c r="F43" s="55"/>
      <c r="G43" s="54"/>
      <c r="H43" s="54"/>
    </row>
    <row r="44" spans="1:8" ht="12.75">
      <c r="A44" s="56"/>
      <c r="B44" s="57"/>
      <c r="C44" s="2"/>
      <c r="D44" s="2"/>
      <c r="E44" s="2"/>
      <c r="F44" s="2"/>
      <c r="G44" s="2"/>
      <c r="H44" s="2"/>
    </row>
    <row r="45" spans="1:8" ht="12.75">
      <c r="A45" s="2"/>
      <c r="B45" s="58" t="s">
        <v>84</v>
      </c>
      <c r="C45" s="2"/>
      <c r="D45" s="2"/>
      <c r="E45" s="2"/>
      <c r="F45" s="2"/>
      <c r="G45" s="2"/>
      <c r="H45" s="2"/>
    </row>
    <row r="46" spans="1:8" ht="12.75">
      <c r="A46" s="2"/>
      <c r="B46" s="58" t="s">
        <v>124</v>
      </c>
      <c r="C46" s="2"/>
      <c r="D46" s="2"/>
      <c r="E46" s="2"/>
      <c r="F46" s="2"/>
      <c r="G46" s="2"/>
      <c r="H46" s="2"/>
    </row>
    <row r="47" spans="1:8" ht="12.75">
      <c r="A47" s="2"/>
      <c r="B47" s="57"/>
      <c r="C47" s="2"/>
      <c r="D47" s="2"/>
      <c r="E47" s="2"/>
      <c r="F47" s="2"/>
      <c r="G47" s="2"/>
      <c r="H47" s="2"/>
    </row>
    <row r="48" spans="1:8" ht="12.75">
      <c r="A48" s="2"/>
      <c r="B48" s="58" t="s">
        <v>23</v>
      </c>
      <c r="C48" s="2"/>
      <c r="D48" s="2"/>
      <c r="E48" s="2"/>
      <c r="F48" s="2"/>
      <c r="G48" s="2"/>
      <c r="H48" s="2"/>
    </row>
    <row r="49" spans="1:8" ht="12.75">
      <c r="A49" s="2"/>
      <c r="B49" s="58" t="s">
        <v>24</v>
      </c>
      <c r="C49" s="2"/>
      <c r="D49" s="2"/>
      <c r="E49" s="2"/>
      <c r="F49" s="2"/>
      <c r="G49" s="2"/>
      <c r="H49" s="2"/>
    </row>
    <row r="50" spans="1:8" ht="12.75">
      <c r="A50" s="2"/>
      <c r="B50" s="58" t="s">
        <v>25</v>
      </c>
      <c r="C50" s="2"/>
      <c r="D50" s="2"/>
      <c r="E50" s="2"/>
      <c r="F50" s="2"/>
      <c r="G50" s="2"/>
      <c r="H50" s="2"/>
    </row>
    <row r="51" spans="1:8" ht="12.75">
      <c r="A51" s="2"/>
      <c r="B51" s="57"/>
      <c r="C51" s="2"/>
      <c r="D51" s="2"/>
      <c r="E51" s="2"/>
      <c r="F51" s="2"/>
      <c r="G51" s="2"/>
      <c r="H51" s="2"/>
    </row>
    <row r="52" ht="12.75">
      <c r="B52" t="s">
        <v>60</v>
      </c>
    </row>
    <row r="53" spans="1:8" ht="12.75">
      <c r="A53" s="1"/>
      <c r="B53" s="2" t="s">
        <v>136</v>
      </c>
      <c r="C53" s="2"/>
      <c r="D53" s="2"/>
      <c r="E53" s="2"/>
      <c r="F53" s="2"/>
      <c r="G53" s="2"/>
      <c r="H53" s="2"/>
    </row>
    <row r="54" spans="1:8" ht="13.5" thickBot="1">
      <c r="A54" s="3"/>
      <c r="B54" s="4"/>
      <c r="C54" s="5"/>
      <c r="D54" s="5"/>
      <c r="E54" s="5"/>
      <c r="F54" s="2"/>
      <c r="G54" s="2"/>
      <c r="H54" s="2"/>
    </row>
    <row r="55" spans="1:9" ht="12.75">
      <c r="A55" s="299"/>
      <c r="B55" s="301" t="s">
        <v>1</v>
      </c>
      <c r="C55" s="6"/>
      <c r="D55" s="7" t="s">
        <v>2</v>
      </c>
      <c r="E55" s="7" t="s">
        <v>3</v>
      </c>
      <c r="F55" s="152" t="s">
        <v>4</v>
      </c>
      <c r="G55" s="134" t="s">
        <v>121</v>
      </c>
      <c r="H55" s="34"/>
      <c r="I55" s="158" t="s">
        <v>122</v>
      </c>
    </row>
    <row r="56" spans="1:8" ht="13.5" thickBot="1">
      <c r="A56" s="309"/>
      <c r="B56" s="310"/>
      <c r="C56" s="8"/>
      <c r="D56" s="9" t="s">
        <v>6</v>
      </c>
      <c r="E56" s="9" t="s">
        <v>7</v>
      </c>
      <c r="F56" s="154"/>
      <c r="G56" s="9" t="s">
        <v>8</v>
      </c>
      <c r="H56" s="159" t="s">
        <v>123</v>
      </c>
    </row>
    <row r="57" spans="1:9" ht="13.5" thickBot="1">
      <c r="A57" s="10"/>
      <c r="B57" s="11">
        <v>1</v>
      </c>
      <c r="C57" s="12">
        <v>2</v>
      </c>
      <c r="D57" s="13">
        <v>3</v>
      </c>
      <c r="E57" s="14">
        <v>4</v>
      </c>
      <c r="F57" s="35">
        <v>5</v>
      </c>
      <c r="G57" s="93">
        <v>6</v>
      </c>
      <c r="H57" s="6">
        <v>7</v>
      </c>
      <c r="I57" s="164">
        <v>8</v>
      </c>
    </row>
    <row r="58" spans="1:9" ht="12.75">
      <c r="A58" s="15">
        <v>1</v>
      </c>
      <c r="B58" s="16" t="s">
        <v>9</v>
      </c>
      <c r="C58" s="17"/>
      <c r="D58" s="18">
        <v>94</v>
      </c>
      <c r="E58" s="19">
        <v>1</v>
      </c>
      <c r="F58" s="20">
        <v>95</v>
      </c>
      <c r="G58" s="19">
        <v>117</v>
      </c>
      <c r="H58" s="19">
        <v>3</v>
      </c>
      <c r="I58" s="162">
        <v>602</v>
      </c>
    </row>
    <row r="59" spans="1:9" ht="12.75">
      <c r="A59" s="21">
        <v>2</v>
      </c>
      <c r="B59" s="22" t="s">
        <v>10</v>
      </c>
      <c r="C59" s="23"/>
      <c r="D59" s="24">
        <v>84</v>
      </c>
      <c r="E59" s="25"/>
      <c r="F59" s="26">
        <v>88</v>
      </c>
      <c r="G59" s="25">
        <v>116</v>
      </c>
      <c r="H59" s="25">
        <v>3</v>
      </c>
      <c r="I59" s="162">
        <v>587</v>
      </c>
    </row>
    <row r="60" spans="1:9" ht="13.5" thickBot="1">
      <c r="A60" s="27">
        <v>3</v>
      </c>
      <c r="B60" s="28" t="s">
        <v>11</v>
      </c>
      <c r="C60" s="29"/>
      <c r="D60" s="30">
        <v>10</v>
      </c>
      <c r="E60" s="31">
        <v>1</v>
      </c>
      <c r="F60" s="32">
        <v>7</v>
      </c>
      <c r="G60" s="31"/>
      <c r="H60" s="31"/>
      <c r="I60" s="165">
        <v>15</v>
      </c>
    </row>
    <row r="61" spans="1:8" ht="12.75">
      <c r="A61" s="33"/>
      <c r="B61" s="34" t="s">
        <v>12</v>
      </c>
      <c r="C61" s="35" t="s">
        <v>13</v>
      </c>
      <c r="D61" s="36"/>
      <c r="E61" s="37"/>
      <c r="F61" s="38"/>
      <c r="G61" s="37"/>
      <c r="H61" s="37"/>
    </row>
    <row r="62" spans="1:8" ht="13.5" thickBot="1">
      <c r="A62" s="39"/>
      <c r="B62" s="40" t="s">
        <v>14</v>
      </c>
      <c r="C62" s="41" t="s">
        <v>15</v>
      </c>
      <c r="D62" s="42"/>
      <c r="E62" s="43"/>
      <c r="F62" s="44"/>
      <c r="G62" s="43"/>
      <c r="H62" s="43"/>
    </row>
    <row r="63" spans="1:9" ht="12.75">
      <c r="A63" s="45">
        <v>4</v>
      </c>
      <c r="B63" s="46" t="s">
        <v>16</v>
      </c>
      <c r="C63" s="18">
        <v>18</v>
      </c>
      <c r="D63" s="47">
        <v>3</v>
      </c>
      <c r="E63" s="48">
        <v>1</v>
      </c>
      <c r="F63" s="49">
        <v>3</v>
      </c>
      <c r="G63" s="48"/>
      <c r="H63" s="48"/>
      <c r="I63">
        <v>6</v>
      </c>
    </row>
    <row r="64" spans="1:10" ht="12.75">
      <c r="A64" s="45">
        <v>5</v>
      </c>
      <c r="B64" s="50" t="s">
        <v>17</v>
      </c>
      <c r="C64" s="24">
        <v>23</v>
      </c>
      <c r="D64" s="24"/>
      <c r="E64" s="25"/>
      <c r="F64" s="26"/>
      <c r="G64" s="25"/>
      <c r="H64" s="25"/>
      <c r="J64" t="s">
        <v>103</v>
      </c>
    </row>
    <row r="65" spans="1:9" ht="12.75">
      <c r="A65" s="45">
        <v>6</v>
      </c>
      <c r="B65" s="50" t="s">
        <v>18</v>
      </c>
      <c r="C65" s="24">
        <v>81</v>
      </c>
      <c r="D65" s="24">
        <v>2</v>
      </c>
      <c r="E65" s="25"/>
      <c r="F65" s="26">
        <v>2</v>
      </c>
      <c r="G65" s="25">
        <v>1</v>
      </c>
      <c r="H65" s="25"/>
      <c r="I65" s="162">
        <v>2</v>
      </c>
    </row>
    <row r="66" spans="1:9" ht="12.75">
      <c r="A66" s="45">
        <v>7</v>
      </c>
      <c r="B66" s="50" t="s">
        <v>19</v>
      </c>
      <c r="C66" s="24">
        <v>34</v>
      </c>
      <c r="D66" s="24">
        <v>2</v>
      </c>
      <c r="E66" s="25"/>
      <c r="F66" s="26">
        <v>1</v>
      </c>
      <c r="G66" s="25"/>
      <c r="H66" s="25"/>
      <c r="I66" s="162">
        <v>3</v>
      </c>
    </row>
    <row r="67" spans="1:9" ht="12.75">
      <c r="A67" s="45">
        <v>8</v>
      </c>
      <c r="B67" s="50" t="s">
        <v>20</v>
      </c>
      <c r="C67" s="24">
        <v>6</v>
      </c>
      <c r="D67" s="24"/>
      <c r="E67" s="25"/>
      <c r="F67" s="26"/>
      <c r="G67" s="25"/>
      <c r="H67" s="25"/>
      <c r="I67" s="165"/>
    </row>
    <row r="68" spans="1:9" ht="13.5" thickBot="1">
      <c r="A68" s="51">
        <v>9</v>
      </c>
      <c r="B68" s="52" t="s">
        <v>21</v>
      </c>
      <c r="C68" s="53">
        <v>73</v>
      </c>
      <c r="D68" s="53">
        <v>3</v>
      </c>
      <c r="E68" s="54"/>
      <c r="F68" s="55">
        <v>1</v>
      </c>
      <c r="G68" s="54"/>
      <c r="H68" s="54"/>
      <c r="I68" s="165">
        <v>4</v>
      </c>
    </row>
    <row r="69" spans="1:8" ht="12.75">
      <c r="A69" s="56"/>
      <c r="B69" s="57"/>
      <c r="C69" s="2"/>
      <c r="D69" s="2"/>
      <c r="E69" s="2"/>
      <c r="F69" s="2"/>
      <c r="G69" s="2"/>
      <c r="H69" s="2"/>
    </row>
    <row r="70" spans="1:8" ht="12.75">
      <c r="A70" s="2"/>
      <c r="B70" s="58" t="s">
        <v>84</v>
      </c>
      <c r="C70" s="2"/>
      <c r="D70" s="2"/>
      <c r="E70" s="2"/>
      <c r="F70" s="2"/>
      <c r="G70" s="2"/>
      <c r="H70" s="2"/>
    </row>
    <row r="71" spans="1:8" ht="12.75">
      <c r="A71" s="2"/>
      <c r="B71" s="58" t="s">
        <v>124</v>
      </c>
      <c r="C71" s="2"/>
      <c r="D71" s="2"/>
      <c r="E71" s="2"/>
      <c r="F71" s="2"/>
      <c r="G71" s="2"/>
      <c r="H71" s="2"/>
    </row>
    <row r="72" spans="1:8" ht="12.75">
      <c r="A72" s="2"/>
      <c r="B72" s="57"/>
      <c r="C72" s="2"/>
      <c r="D72" s="2"/>
      <c r="E72" s="2"/>
      <c r="F72" s="2"/>
      <c r="G72" s="2"/>
      <c r="H72" s="2"/>
    </row>
    <row r="73" spans="1:8" ht="12.75">
      <c r="A73" s="2"/>
      <c r="B73" s="58" t="s">
        <v>23</v>
      </c>
      <c r="C73" s="2"/>
      <c r="D73" s="2"/>
      <c r="E73" s="2"/>
      <c r="F73" s="2"/>
      <c r="G73" s="2"/>
      <c r="H73" s="2"/>
    </row>
    <row r="74" spans="1:8" ht="12.75">
      <c r="A74" s="2"/>
      <c r="B74" s="58" t="s">
        <v>24</v>
      </c>
      <c r="C74" s="2"/>
      <c r="D74" s="2"/>
      <c r="E74" s="2"/>
      <c r="F74" s="2"/>
      <c r="G74" s="2"/>
      <c r="H74" s="2"/>
    </row>
    <row r="75" spans="1:8" ht="12.75">
      <c r="A75" s="2"/>
      <c r="B75" s="58" t="s">
        <v>25</v>
      </c>
      <c r="C75" s="2"/>
      <c r="D75" s="2"/>
      <c r="E75" s="2"/>
      <c r="F75" s="2"/>
      <c r="G75" s="2"/>
      <c r="H75" s="2"/>
    </row>
    <row r="76" spans="1:8" ht="12.75">
      <c r="A76" s="2"/>
      <c r="B76" s="57"/>
      <c r="C76" s="2"/>
      <c r="D76" s="2"/>
      <c r="E76" s="2"/>
      <c r="F76" s="2"/>
      <c r="G76" s="2"/>
      <c r="H76" s="2"/>
    </row>
  </sheetData>
  <mergeCells count="6">
    <mergeCell ref="A4:A5"/>
    <mergeCell ref="B4:B5"/>
    <mergeCell ref="A55:A56"/>
    <mergeCell ref="B55:B56"/>
    <mergeCell ref="A30:A31"/>
    <mergeCell ref="B30:B3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:I17"/>
    </sheetView>
  </sheetViews>
  <sheetFormatPr defaultColWidth="9.00390625" defaultRowHeight="12.75"/>
  <cols>
    <col min="1" max="1" width="5.25390625" style="0" customWidth="1"/>
    <col min="2" max="2" width="25.875" style="0" customWidth="1"/>
    <col min="3" max="7" width="10.125" style="0" customWidth="1"/>
  </cols>
  <sheetData>
    <row r="1" spans="2:9" ht="15">
      <c r="B1" s="150" t="s">
        <v>60</v>
      </c>
      <c r="C1" s="150"/>
      <c r="D1" s="150"/>
      <c r="E1" s="150"/>
      <c r="F1" s="150"/>
      <c r="G1" s="150"/>
      <c r="H1" s="150"/>
      <c r="I1" s="150"/>
    </row>
    <row r="2" spans="2:9" ht="15">
      <c r="B2" s="150" t="s">
        <v>180</v>
      </c>
      <c r="C2" s="150"/>
      <c r="D2" s="150"/>
      <c r="E2" s="150"/>
      <c r="F2" s="150"/>
      <c r="G2" s="150"/>
      <c r="H2" s="150"/>
      <c r="I2" s="151"/>
    </row>
    <row r="3" spans="1:5" ht="13.5" thickBot="1">
      <c r="A3" s="178"/>
      <c r="B3" s="179"/>
      <c r="C3" s="84"/>
      <c r="D3" s="84"/>
      <c r="E3" s="84"/>
    </row>
    <row r="4" spans="1:9" ht="12.75" customHeight="1">
      <c r="A4" s="311"/>
      <c r="B4" s="313" t="s">
        <v>1</v>
      </c>
      <c r="C4" s="8"/>
      <c r="D4" s="88" t="s">
        <v>2</v>
      </c>
      <c r="E4" s="88" t="s">
        <v>3</v>
      </c>
      <c r="F4" s="89" t="s">
        <v>4</v>
      </c>
      <c r="G4" s="89" t="s">
        <v>5</v>
      </c>
      <c r="H4" s="89" t="s">
        <v>55</v>
      </c>
      <c r="I4" s="89" t="s">
        <v>74</v>
      </c>
    </row>
    <row r="5" spans="1:9" ht="13.5" thickBot="1">
      <c r="A5" s="312"/>
      <c r="B5" s="314"/>
      <c r="C5" s="8"/>
      <c r="D5" s="90" t="s">
        <v>6</v>
      </c>
      <c r="E5" s="90" t="s">
        <v>7</v>
      </c>
      <c r="F5" s="90"/>
      <c r="G5" s="90" t="s">
        <v>8</v>
      </c>
      <c r="H5" s="90"/>
      <c r="I5" s="90" t="s">
        <v>75</v>
      </c>
    </row>
    <row r="6" spans="1:9" ht="13.5" thickBot="1">
      <c r="A6" s="167"/>
      <c r="B6" s="166">
        <v>1</v>
      </c>
      <c r="C6" s="12">
        <v>2</v>
      </c>
      <c r="D6" s="93">
        <v>3</v>
      </c>
      <c r="E6" s="87">
        <v>4</v>
      </c>
      <c r="F6" s="93">
        <v>5</v>
      </c>
      <c r="G6" s="8">
        <v>6</v>
      </c>
      <c r="H6" s="168">
        <v>7</v>
      </c>
      <c r="I6" s="168">
        <v>8</v>
      </c>
    </row>
    <row r="7" spans="1:9" ht="13.5" customHeight="1">
      <c r="A7" s="94">
        <v>1</v>
      </c>
      <c r="B7" s="16" t="s">
        <v>9</v>
      </c>
      <c r="C7" s="23"/>
      <c r="D7" s="23">
        <v>83</v>
      </c>
      <c r="E7" s="60">
        <v>2</v>
      </c>
      <c r="F7" s="67">
        <v>95</v>
      </c>
      <c r="G7" s="60">
        <v>95</v>
      </c>
      <c r="H7" s="169">
        <v>19</v>
      </c>
      <c r="I7" s="169">
        <v>641</v>
      </c>
    </row>
    <row r="8" spans="1:9" ht="13.5" customHeight="1">
      <c r="A8" s="94">
        <v>2</v>
      </c>
      <c r="B8" s="95" t="s">
        <v>10</v>
      </c>
      <c r="C8" s="23"/>
      <c r="D8" s="96">
        <v>75</v>
      </c>
      <c r="E8" s="137"/>
      <c r="F8" s="96">
        <v>91</v>
      </c>
      <c r="G8" s="137">
        <v>95</v>
      </c>
      <c r="H8" s="169">
        <v>19</v>
      </c>
      <c r="I8" s="169">
        <v>634</v>
      </c>
    </row>
    <row r="9" spans="1:9" ht="13.5" customHeight="1" thickBot="1">
      <c r="A9" s="97">
        <v>3</v>
      </c>
      <c r="B9" s="98" t="s">
        <v>11</v>
      </c>
      <c r="C9" s="99"/>
      <c r="D9">
        <v>8</v>
      </c>
      <c r="E9" s="170">
        <v>2</v>
      </c>
      <c r="F9">
        <v>4</v>
      </c>
      <c r="G9" s="170">
        <v>0</v>
      </c>
      <c r="H9" s="88"/>
      <c r="I9" s="88">
        <v>7</v>
      </c>
    </row>
    <row r="10" spans="1:9" ht="12.75">
      <c r="A10" s="13"/>
      <c r="B10" s="89" t="s">
        <v>12</v>
      </c>
      <c r="C10" s="87" t="s">
        <v>13</v>
      </c>
      <c r="D10" s="171"/>
      <c r="E10" s="172"/>
      <c r="F10" s="173"/>
      <c r="G10" s="172"/>
      <c r="H10" s="303"/>
      <c r="I10" s="303"/>
    </row>
    <row r="11" spans="1:9" ht="13.5" thickBot="1">
      <c r="A11" s="93"/>
      <c r="B11" s="88" t="s">
        <v>14</v>
      </c>
      <c r="C11" s="87" t="s">
        <v>15</v>
      </c>
      <c r="D11" s="174"/>
      <c r="E11" s="175"/>
      <c r="F11" s="176"/>
      <c r="G11" s="175"/>
      <c r="H11" s="315"/>
      <c r="I11" s="315"/>
    </row>
    <row r="12" spans="1:9" ht="12.75">
      <c r="A12" s="100">
        <v>4</v>
      </c>
      <c r="B12" s="46" t="s">
        <v>16</v>
      </c>
      <c r="C12" s="67"/>
      <c r="D12" s="177">
        <v>2</v>
      </c>
      <c r="E12" s="137"/>
      <c r="F12" s="96">
        <v>1</v>
      </c>
      <c r="G12" s="137">
        <v>0</v>
      </c>
      <c r="H12" s="169"/>
      <c r="I12" s="169">
        <v>0</v>
      </c>
    </row>
    <row r="13" spans="1:9" ht="12.75">
      <c r="A13" s="101">
        <v>5</v>
      </c>
      <c r="B13" s="102" t="s">
        <v>17</v>
      </c>
      <c r="C13" s="96"/>
      <c r="D13" s="177"/>
      <c r="E13" s="137"/>
      <c r="F13" s="96"/>
      <c r="G13" s="137"/>
      <c r="H13" s="169"/>
      <c r="I13" s="169"/>
    </row>
    <row r="14" spans="1:9" ht="12.75">
      <c r="A14" s="101">
        <v>6</v>
      </c>
      <c r="B14" s="102" t="s">
        <v>18</v>
      </c>
      <c r="C14" s="96"/>
      <c r="D14" s="177"/>
      <c r="E14" s="137"/>
      <c r="F14" s="96"/>
      <c r="G14" s="137"/>
      <c r="H14" s="169"/>
      <c r="I14" s="169"/>
    </row>
    <row r="15" spans="1:9" ht="12.75">
      <c r="A15" s="101">
        <v>7</v>
      </c>
      <c r="B15" s="102" t="s">
        <v>19</v>
      </c>
      <c r="C15" s="96"/>
      <c r="D15" s="177"/>
      <c r="E15" s="137"/>
      <c r="F15" s="96"/>
      <c r="G15" s="137"/>
      <c r="H15" s="169"/>
      <c r="I15" s="169"/>
    </row>
    <row r="16" spans="1:9" ht="12.75">
      <c r="A16" s="101">
        <v>8</v>
      </c>
      <c r="B16" s="102" t="s">
        <v>20</v>
      </c>
      <c r="C16" s="96"/>
      <c r="D16" s="177">
        <v>1</v>
      </c>
      <c r="E16" s="137"/>
      <c r="F16" s="96"/>
      <c r="G16" s="137"/>
      <c r="H16" s="169"/>
      <c r="I16" s="169">
        <v>0</v>
      </c>
    </row>
    <row r="17" spans="1:9" ht="13.5" thickBot="1">
      <c r="A17" s="103">
        <v>9</v>
      </c>
      <c r="B17" s="104" t="s">
        <v>21</v>
      </c>
      <c r="C17" s="84"/>
      <c r="D17" s="148">
        <v>5</v>
      </c>
      <c r="E17" s="135">
        <v>2</v>
      </c>
      <c r="F17" s="84">
        <v>1</v>
      </c>
      <c r="G17" s="135"/>
      <c r="H17" s="90"/>
      <c r="I17" s="90">
        <v>7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2:9" ht="15">
      <c r="B22" s="150" t="s">
        <v>60</v>
      </c>
      <c r="C22" s="150"/>
      <c r="D22" s="150"/>
      <c r="E22" s="150"/>
      <c r="F22" s="150"/>
      <c r="G22" s="150"/>
      <c r="H22" s="150"/>
      <c r="I22" s="150"/>
    </row>
    <row r="23" spans="2:9" ht="15">
      <c r="B23" s="150" t="s">
        <v>180</v>
      </c>
      <c r="C23" s="150"/>
      <c r="D23" s="150"/>
      <c r="E23" s="150"/>
      <c r="F23" s="150"/>
      <c r="G23" s="150"/>
      <c r="H23" s="150"/>
      <c r="I23" s="151"/>
    </row>
    <row r="24" spans="1:5" ht="13.5" thickBot="1">
      <c r="A24" s="178"/>
      <c r="B24" s="179"/>
      <c r="C24" s="84"/>
      <c r="D24" s="84"/>
      <c r="E24" s="84"/>
    </row>
    <row r="25" spans="1:9" ht="12.75">
      <c r="A25" s="311"/>
      <c r="B25" s="313" t="s">
        <v>1</v>
      </c>
      <c r="C25" s="8"/>
      <c r="D25" s="88" t="s">
        <v>2</v>
      </c>
      <c r="E25" s="88" t="s">
        <v>3</v>
      </c>
      <c r="F25" s="89" t="s">
        <v>4</v>
      </c>
      <c r="G25" s="89" t="s">
        <v>5</v>
      </c>
      <c r="H25" s="89" t="s">
        <v>55</v>
      </c>
      <c r="I25" s="89" t="s">
        <v>74</v>
      </c>
    </row>
    <row r="26" spans="1:9" ht="13.5" thickBot="1">
      <c r="A26" s="312"/>
      <c r="B26" s="314"/>
      <c r="C26" s="8"/>
      <c r="D26" s="90" t="s">
        <v>6</v>
      </c>
      <c r="E26" s="90" t="s">
        <v>7</v>
      </c>
      <c r="F26" s="90"/>
      <c r="G26" s="90" t="s">
        <v>8</v>
      </c>
      <c r="H26" s="90"/>
      <c r="I26" s="90" t="s">
        <v>75</v>
      </c>
    </row>
    <row r="27" spans="1:9" ht="13.5" thickBot="1">
      <c r="A27" s="167"/>
      <c r="B27" s="166">
        <v>1</v>
      </c>
      <c r="C27" s="12">
        <v>2</v>
      </c>
      <c r="D27" s="93">
        <v>3</v>
      </c>
      <c r="E27" s="87">
        <v>4</v>
      </c>
      <c r="F27" s="93">
        <v>5</v>
      </c>
      <c r="G27" s="8">
        <v>6</v>
      </c>
      <c r="H27" s="168">
        <v>7</v>
      </c>
      <c r="I27" s="168">
        <v>8</v>
      </c>
    </row>
    <row r="28" spans="1:9" ht="12.75">
      <c r="A28" s="94">
        <v>1</v>
      </c>
      <c r="B28" s="16" t="s">
        <v>9</v>
      </c>
      <c r="C28" s="23"/>
      <c r="D28" s="23">
        <v>83</v>
      </c>
      <c r="E28" s="60">
        <v>2</v>
      </c>
      <c r="F28" s="67">
        <v>95</v>
      </c>
      <c r="G28" s="60">
        <v>95</v>
      </c>
      <c r="H28" s="169">
        <v>19</v>
      </c>
      <c r="I28" s="169">
        <v>641</v>
      </c>
    </row>
    <row r="29" spans="1:9" ht="12.75">
      <c r="A29" s="94">
        <v>2</v>
      </c>
      <c r="B29" s="95" t="s">
        <v>10</v>
      </c>
      <c r="C29" s="23"/>
      <c r="D29" s="96">
        <v>75</v>
      </c>
      <c r="E29" s="137"/>
      <c r="F29" s="96">
        <v>91</v>
      </c>
      <c r="G29" s="137">
        <v>95</v>
      </c>
      <c r="H29" s="169">
        <v>19</v>
      </c>
      <c r="I29" s="169">
        <v>634</v>
      </c>
    </row>
    <row r="30" spans="1:9" ht="14.25" customHeight="1" thickBot="1">
      <c r="A30" s="97">
        <v>3</v>
      </c>
      <c r="B30" s="98" t="s">
        <v>11</v>
      </c>
      <c r="C30" s="99"/>
      <c r="D30">
        <v>8</v>
      </c>
      <c r="E30" s="170">
        <v>2</v>
      </c>
      <c r="F30">
        <v>4</v>
      </c>
      <c r="G30" s="170">
        <v>0</v>
      </c>
      <c r="H30" s="88"/>
      <c r="I30" s="88">
        <v>7</v>
      </c>
    </row>
    <row r="31" spans="1:9" ht="12.75">
      <c r="A31" s="13"/>
      <c r="B31" s="89" t="s">
        <v>12</v>
      </c>
      <c r="C31" s="87" t="s">
        <v>13</v>
      </c>
      <c r="D31" s="171"/>
      <c r="E31" s="172"/>
      <c r="F31" s="173"/>
      <c r="G31" s="172"/>
      <c r="H31" s="303"/>
      <c r="I31" s="303"/>
    </row>
    <row r="32" spans="1:9" ht="13.5" thickBot="1">
      <c r="A32" s="93"/>
      <c r="B32" s="88" t="s">
        <v>14</v>
      </c>
      <c r="C32" s="87" t="s">
        <v>15</v>
      </c>
      <c r="D32" s="174"/>
      <c r="E32" s="175"/>
      <c r="F32" s="176"/>
      <c r="G32" s="175"/>
      <c r="H32" s="315"/>
      <c r="I32" s="315"/>
    </row>
    <row r="33" spans="1:9" ht="12.75">
      <c r="A33" s="100">
        <v>4</v>
      </c>
      <c r="B33" s="46" t="s">
        <v>16</v>
      </c>
      <c r="C33" s="67"/>
      <c r="D33" s="177">
        <v>2</v>
      </c>
      <c r="E33" s="137"/>
      <c r="F33" s="96">
        <v>1</v>
      </c>
      <c r="G33" s="137">
        <v>0</v>
      </c>
      <c r="H33" s="169"/>
      <c r="I33" s="169">
        <v>0</v>
      </c>
    </row>
    <row r="34" spans="1:9" ht="12.75">
      <c r="A34" s="101">
        <v>5</v>
      </c>
      <c r="B34" s="102" t="s">
        <v>17</v>
      </c>
      <c r="C34" s="96"/>
      <c r="D34" s="177"/>
      <c r="E34" s="137"/>
      <c r="F34" s="96"/>
      <c r="G34" s="137"/>
      <c r="H34" s="169"/>
      <c r="I34" s="169"/>
    </row>
    <row r="35" spans="1:9" ht="12.75">
      <c r="A35" s="101">
        <v>6</v>
      </c>
      <c r="B35" s="102" t="s">
        <v>18</v>
      </c>
      <c r="C35" s="96"/>
      <c r="D35" s="177"/>
      <c r="E35" s="137"/>
      <c r="F35" s="96"/>
      <c r="G35" s="137"/>
      <c r="H35" s="169"/>
      <c r="I35" s="169"/>
    </row>
    <row r="36" spans="1:9" ht="12.75">
      <c r="A36" s="101">
        <v>7</v>
      </c>
      <c r="B36" s="102" t="s">
        <v>19</v>
      </c>
      <c r="C36" s="96"/>
      <c r="D36" s="177"/>
      <c r="E36" s="137"/>
      <c r="F36" s="96"/>
      <c r="G36" s="137"/>
      <c r="H36" s="169"/>
      <c r="I36" s="169"/>
    </row>
    <row r="37" spans="1:9" ht="12.75">
      <c r="A37" s="101">
        <v>8</v>
      </c>
      <c r="B37" s="102" t="s">
        <v>20</v>
      </c>
      <c r="C37" s="96"/>
      <c r="D37" s="177">
        <v>1</v>
      </c>
      <c r="E37" s="137"/>
      <c r="F37" s="96"/>
      <c r="G37" s="137"/>
      <c r="H37" s="169"/>
      <c r="I37" s="169">
        <v>0</v>
      </c>
    </row>
    <row r="38" spans="1:9" ht="13.5" thickBot="1">
      <c r="A38" s="103">
        <v>9</v>
      </c>
      <c r="B38" s="104" t="s">
        <v>21</v>
      </c>
      <c r="C38" s="84"/>
      <c r="D38" s="148">
        <v>5</v>
      </c>
      <c r="E38" s="135">
        <v>2</v>
      </c>
      <c r="F38" s="84">
        <v>1</v>
      </c>
      <c r="G38" s="135"/>
      <c r="H38" s="90"/>
      <c r="I38" s="90">
        <v>7</v>
      </c>
    </row>
    <row r="46" spans="2:10" ht="15">
      <c r="B46" s="150" t="s">
        <v>60</v>
      </c>
      <c r="C46" s="150"/>
      <c r="D46" s="150"/>
      <c r="E46" s="150"/>
      <c r="F46" s="150"/>
      <c r="G46" s="150"/>
      <c r="H46" s="150"/>
      <c r="I46" s="150"/>
      <c r="J46" s="150"/>
    </row>
    <row r="47" spans="2:12" ht="15">
      <c r="B47" s="150" t="s">
        <v>150</v>
      </c>
      <c r="C47" s="150"/>
      <c r="D47" s="150"/>
      <c r="E47" s="150"/>
      <c r="F47" s="150"/>
      <c r="G47" s="150"/>
      <c r="H47" s="150"/>
      <c r="I47" s="151"/>
      <c r="L47" s="87"/>
    </row>
    <row r="48" spans="1:5" ht="13.5" thickBot="1">
      <c r="A48" s="178"/>
      <c r="B48" s="179"/>
      <c r="C48" s="84"/>
      <c r="D48" s="84"/>
      <c r="E48" s="84"/>
    </row>
    <row r="49" spans="1:9" ht="12.75">
      <c r="A49" s="311"/>
      <c r="B49" s="313" t="s">
        <v>1</v>
      </c>
      <c r="C49" s="8"/>
      <c r="D49" s="88" t="s">
        <v>2</v>
      </c>
      <c r="E49" s="88" t="s">
        <v>3</v>
      </c>
      <c r="F49" s="89" t="s">
        <v>4</v>
      </c>
      <c r="G49" s="89" t="s">
        <v>5</v>
      </c>
      <c r="H49" s="89" t="s">
        <v>55</v>
      </c>
      <c r="I49" s="89" t="s">
        <v>74</v>
      </c>
    </row>
    <row r="50" spans="1:9" ht="13.5" thickBot="1">
      <c r="A50" s="312"/>
      <c r="B50" s="314"/>
      <c r="C50" s="8"/>
      <c r="D50" s="90" t="s">
        <v>6</v>
      </c>
      <c r="E50" s="90" t="s">
        <v>7</v>
      </c>
      <c r="F50" s="90"/>
      <c r="G50" s="90" t="s">
        <v>8</v>
      </c>
      <c r="H50" s="90"/>
      <c r="I50" s="90" t="s">
        <v>75</v>
      </c>
    </row>
    <row r="51" spans="1:9" ht="13.5" thickBot="1">
      <c r="A51" s="167"/>
      <c r="B51" s="166">
        <v>1</v>
      </c>
      <c r="C51" s="12">
        <v>2</v>
      </c>
      <c r="D51" s="93">
        <v>3</v>
      </c>
      <c r="E51" s="87">
        <v>4</v>
      </c>
      <c r="F51" s="93">
        <v>5</v>
      </c>
      <c r="G51" s="8">
        <v>6</v>
      </c>
      <c r="H51" s="168">
        <v>7</v>
      </c>
      <c r="I51" s="168">
        <v>8</v>
      </c>
    </row>
    <row r="52" spans="1:9" ht="12.75">
      <c r="A52" s="94">
        <v>1</v>
      </c>
      <c r="B52" s="16" t="s">
        <v>9</v>
      </c>
      <c r="C52" s="23"/>
      <c r="D52" s="67">
        <v>81</v>
      </c>
      <c r="E52" s="60">
        <v>2</v>
      </c>
      <c r="F52" s="67">
        <v>88</v>
      </c>
      <c r="G52" s="60">
        <v>92</v>
      </c>
      <c r="H52" s="169">
        <v>14</v>
      </c>
      <c r="I52" s="169">
        <v>309</v>
      </c>
    </row>
    <row r="53" spans="1:9" ht="12.75">
      <c r="A53" s="94">
        <v>2</v>
      </c>
      <c r="B53" s="95" t="s">
        <v>10</v>
      </c>
      <c r="C53" s="23"/>
      <c r="D53" s="96">
        <v>75</v>
      </c>
      <c r="E53" s="137"/>
      <c r="F53" s="96">
        <v>86</v>
      </c>
      <c r="G53" s="137">
        <v>92</v>
      </c>
      <c r="H53" s="169">
        <v>14</v>
      </c>
      <c r="I53" s="169">
        <v>302</v>
      </c>
    </row>
    <row r="54" spans="1:9" ht="13.5" thickBot="1">
      <c r="A54" s="97">
        <v>3</v>
      </c>
      <c r="B54" s="98" t="s">
        <v>11</v>
      </c>
      <c r="C54" s="99"/>
      <c r="D54">
        <v>6</v>
      </c>
      <c r="E54" s="170">
        <v>2</v>
      </c>
      <c r="F54">
        <v>2</v>
      </c>
      <c r="G54" s="170">
        <v>0</v>
      </c>
      <c r="H54" s="88"/>
      <c r="I54" s="88">
        <v>7</v>
      </c>
    </row>
    <row r="55" spans="1:9" ht="12.75">
      <c r="A55" s="13"/>
      <c r="B55" s="89" t="s">
        <v>12</v>
      </c>
      <c r="C55" s="87" t="s">
        <v>13</v>
      </c>
      <c r="D55" s="171"/>
      <c r="E55" s="172"/>
      <c r="F55" s="173"/>
      <c r="G55" s="172"/>
      <c r="H55" s="303"/>
      <c r="I55" s="303"/>
    </row>
    <row r="56" spans="1:9" ht="13.5" thickBot="1">
      <c r="A56" s="93"/>
      <c r="B56" s="88" t="s">
        <v>14</v>
      </c>
      <c r="C56" s="87" t="s">
        <v>15</v>
      </c>
      <c r="D56" s="174"/>
      <c r="E56" s="175"/>
      <c r="F56" s="176"/>
      <c r="G56" s="175"/>
      <c r="H56" s="315"/>
      <c r="I56" s="315"/>
    </row>
    <row r="57" spans="1:9" ht="12.75">
      <c r="A57" s="100">
        <v>4</v>
      </c>
      <c r="B57" s="46" t="s">
        <v>16</v>
      </c>
      <c r="C57" s="67"/>
      <c r="D57" s="177">
        <v>1</v>
      </c>
      <c r="E57" s="137"/>
      <c r="F57" s="96">
        <v>1</v>
      </c>
      <c r="G57" s="137">
        <v>0</v>
      </c>
      <c r="H57" s="169"/>
      <c r="I57" s="169">
        <v>0</v>
      </c>
    </row>
    <row r="58" spans="1:9" ht="12.75">
      <c r="A58" s="101">
        <v>5</v>
      </c>
      <c r="B58" s="102" t="s">
        <v>17</v>
      </c>
      <c r="C58" s="96"/>
      <c r="D58" s="177"/>
      <c r="E58" s="137"/>
      <c r="F58" s="96"/>
      <c r="G58" s="137"/>
      <c r="H58" s="169"/>
      <c r="I58" s="169"/>
    </row>
    <row r="59" spans="1:9" ht="12.75">
      <c r="A59" s="101">
        <v>6</v>
      </c>
      <c r="B59" s="102" t="s">
        <v>18</v>
      </c>
      <c r="C59" s="96"/>
      <c r="D59" s="177"/>
      <c r="E59" s="137"/>
      <c r="F59" s="96"/>
      <c r="G59" s="137"/>
      <c r="H59" s="169"/>
      <c r="I59" s="169"/>
    </row>
    <row r="60" spans="1:9" ht="12.75">
      <c r="A60" s="101">
        <v>7</v>
      </c>
      <c r="B60" s="102" t="s">
        <v>19</v>
      </c>
      <c r="C60" s="96"/>
      <c r="D60" s="177"/>
      <c r="E60" s="137"/>
      <c r="F60" s="96"/>
      <c r="G60" s="137"/>
      <c r="H60" s="169"/>
      <c r="I60" s="169"/>
    </row>
    <row r="61" spans="1:9" ht="12.75">
      <c r="A61" s="101">
        <v>8</v>
      </c>
      <c r="B61" s="102" t="s">
        <v>20</v>
      </c>
      <c r="C61" s="96"/>
      <c r="D61" s="177">
        <v>1</v>
      </c>
      <c r="E61" s="137"/>
      <c r="F61" s="96"/>
      <c r="G61" s="137"/>
      <c r="H61" s="169"/>
      <c r="I61" s="169">
        <v>0</v>
      </c>
    </row>
    <row r="62" spans="1:9" ht="13.5" thickBot="1">
      <c r="A62" s="103">
        <v>9</v>
      </c>
      <c r="B62" s="104" t="s">
        <v>21</v>
      </c>
      <c r="C62" s="84"/>
      <c r="D62" s="148">
        <v>4</v>
      </c>
      <c r="E62" s="135">
        <v>2</v>
      </c>
      <c r="F62" s="84">
        <v>1</v>
      </c>
      <c r="G62" s="135"/>
      <c r="H62" s="90"/>
      <c r="I62" s="90">
        <v>7</v>
      </c>
    </row>
    <row r="64" spans="2:10" ht="12.75">
      <c r="B64" s="87" t="s">
        <v>56</v>
      </c>
      <c r="C64" s="87"/>
      <c r="D64" s="87"/>
      <c r="E64" s="87"/>
      <c r="F64" s="87"/>
      <c r="G64" s="87"/>
      <c r="H64" s="87"/>
      <c r="I64" s="87"/>
      <c r="J64" s="87"/>
    </row>
    <row r="65" spans="2:11" ht="12.75">
      <c r="B65" s="87" t="s">
        <v>22</v>
      </c>
      <c r="C65" s="87"/>
      <c r="D65" s="87"/>
      <c r="E65" s="87"/>
      <c r="F65" s="87"/>
      <c r="G65" s="87"/>
      <c r="H65" s="87"/>
      <c r="I65" s="87"/>
      <c r="J65" s="87"/>
      <c r="K65" s="87"/>
    </row>
  </sheetData>
  <mergeCells count="12">
    <mergeCell ref="A4:A5"/>
    <mergeCell ref="B4:B5"/>
    <mergeCell ref="H10:H11"/>
    <mergeCell ref="I10:I11"/>
    <mergeCell ref="A49:A50"/>
    <mergeCell ref="B49:B50"/>
    <mergeCell ref="H55:H56"/>
    <mergeCell ref="I55:I56"/>
    <mergeCell ref="A25:A26"/>
    <mergeCell ref="B25:B26"/>
    <mergeCell ref="H31:H32"/>
    <mergeCell ref="I31:I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K11" sqref="K11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38</v>
      </c>
      <c r="E7" s="19"/>
      <c r="F7" s="20">
        <v>76</v>
      </c>
      <c r="G7" s="19">
        <v>205</v>
      </c>
      <c r="H7" s="60">
        <v>5</v>
      </c>
      <c r="I7" s="60">
        <v>811</v>
      </c>
    </row>
    <row r="8" spans="1:9" ht="13.5" customHeight="1">
      <c r="A8" s="21">
        <v>2</v>
      </c>
      <c r="B8" s="22" t="s">
        <v>10</v>
      </c>
      <c r="C8" s="23"/>
      <c r="D8" s="24">
        <v>38</v>
      </c>
      <c r="E8" s="25"/>
      <c r="F8" s="26">
        <v>76</v>
      </c>
      <c r="G8" s="25">
        <v>205</v>
      </c>
      <c r="H8" s="61">
        <v>5</v>
      </c>
      <c r="I8" s="61">
        <v>811</v>
      </c>
    </row>
    <row r="9" spans="1:9" ht="13.5" customHeight="1" thickBot="1">
      <c r="A9" s="27">
        <v>3</v>
      </c>
      <c r="B9" s="28" t="s">
        <v>11</v>
      </c>
      <c r="C9" s="29"/>
      <c r="D9" s="30"/>
      <c r="E9" s="31"/>
      <c r="F9" s="32"/>
      <c r="G9" s="31"/>
      <c r="H9" s="136"/>
      <c r="I9" s="136"/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/>
      <c r="E12" s="48"/>
      <c r="F12" s="49"/>
      <c r="G12" s="48"/>
      <c r="H12" s="137"/>
      <c r="I12" s="137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1"/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/>
      <c r="E17" s="54"/>
      <c r="F17" s="55"/>
      <c r="G17" s="54"/>
      <c r="H17" s="62"/>
      <c r="I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7" spans="2:9" ht="15">
      <c r="B27" s="150" t="s">
        <v>71</v>
      </c>
      <c r="C27" s="150"/>
      <c r="D27" s="150"/>
      <c r="E27" s="150"/>
      <c r="F27" s="150"/>
      <c r="G27" s="150" t="s">
        <v>72</v>
      </c>
      <c r="H27" s="150"/>
      <c r="I27" s="151"/>
    </row>
    <row r="28" spans="1:9" ht="15">
      <c r="A28" s="1"/>
      <c r="B28" s="150" t="s">
        <v>98</v>
      </c>
      <c r="C28" s="150"/>
      <c r="D28" s="150"/>
      <c r="E28" s="150"/>
      <c r="F28" s="150"/>
      <c r="G28" s="150"/>
      <c r="H28" s="150"/>
      <c r="I28" s="151"/>
    </row>
    <row r="29" spans="1:7" ht="13.5" thickBot="1">
      <c r="A29" s="3"/>
      <c r="B29" s="4"/>
      <c r="C29" s="5"/>
      <c r="D29" s="5"/>
      <c r="E29" s="5"/>
      <c r="F29" s="2"/>
      <c r="G29" s="2"/>
    </row>
    <row r="30" spans="1:9" ht="12.75">
      <c r="A30" s="299"/>
      <c r="B30" s="301" t="s">
        <v>1</v>
      </c>
      <c r="C30" s="6"/>
      <c r="D30" s="7" t="s">
        <v>2</v>
      </c>
      <c r="E30" s="7" t="s">
        <v>3</v>
      </c>
      <c r="F30" s="7" t="s">
        <v>4</v>
      </c>
      <c r="G30" s="7" t="s">
        <v>5</v>
      </c>
      <c r="H30" s="134" t="s">
        <v>55</v>
      </c>
      <c r="I30" s="134" t="s">
        <v>74</v>
      </c>
    </row>
    <row r="31" spans="1:9" ht="13.5" thickBot="1">
      <c r="A31" s="300"/>
      <c r="B31" s="302"/>
      <c r="C31" s="8"/>
      <c r="D31" s="9" t="s">
        <v>6</v>
      </c>
      <c r="E31" s="9" t="s">
        <v>7</v>
      </c>
      <c r="F31" s="9"/>
      <c r="G31" s="9" t="s">
        <v>8</v>
      </c>
      <c r="H31" s="135"/>
      <c r="I31" s="135" t="s">
        <v>75</v>
      </c>
    </row>
    <row r="32" spans="1:9" ht="13.5" thickBot="1">
      <c r="A32" s="10"/>
      <c r="B32" s="11">
        <v>1</v>
      </c>
      <c r="C32" s="12">
        <v>2</v>
      </c>
      <c r="D32" s="13">
        <v>3</v>
      </c>
      <c r="E32" s="14">
        <v>4</v>
      </c>
      <c r="F32" s="13"/>
      <c r="G32" s="6">
        <v>6</v>
      </c>
      <c r="H32" s="116">
        <v>7</v>
      </c>
      <c r="I32" s="116">
        <v>8</v>
      </c>
    </row>
    <row r="33" spans="1:9" ht="12.75">
      <c r="A33" s="15">
        <v>1</v>
      </c>
      <c r="B33" s="16" t="s">
        <v>9</v>
      </c>
      <c r="C33" s="17"/>
      <c r="D33" s="18">
        <v>38</v>
      </c>
      <c r="E33" s="19"/>
      <c r="F33" s="20">
        <v>76</v>
      </c>
      <c r="G33" s="19">
        <v>205</v>
      </c>
      <c r="H33" s="60">
        <v>5</v>
      </c>
      <c r="I33" s="60">
        <v>811</v>
      </c>
    </row>
    <row r="34" spans="1:9" ht="12.75">
      <c r="A34" s="21">
        <v>2</v>
      </c>
      <c r="B34" s="22" t="s">
        <v>10</v>
      </c>
      <c r="C34" s="23"/>
      <c r="D34" s="24">
        <v>38</v>
      </c>
      <c r="E34" s="25"/>
      <c r="F34" s="26">
        <v>76</v>
      </c>
      <c r="G34" s="25">
        <v>205</v>
      </c>
      <c r="H34" s="61">
        <v>5</v>
      </c>
      <c r="I34" s="61">
        <v>811</v>
      </c>
    </row>
    <row r="35" spans="1:9" ht="13.5" thickBot="1">
      <c r="A35" s="27">
        <v>3</v>
      </c>
      <c r="B35" s="28" t="s">
        <v>11</v>
      </c>
      <c r="C35" s="29"/>
      <c r="D35" s="30"/>
      <c r="E35" s="31"/>
      <c r="F35" s="32"/>
      <c r="G35" s="31"/>
      <c r="H35" s="136"/>
      <c r="I35" s="136"/>
    </row>
    <row r="36" spans="1:9" ht="12.75">
      <c r="A36" s="33"/>
      <c r="B36" s="34" t="s">
        <v>12</v>
      </c>
      <c r="C36" s="35" t="s">
        <v>13</v>
      </c>
      <c r="D36" s="36"/>
      <c r="E36" s="37"/>
      <c r="F36" s="38"/>
      <c r="G36" s="37"/>
      <c r="H36" s="303"/>
      <c r="I36" s="303"/>
    </row>
    <row r="37" spans="1:9" ht="13.5" thickBot="1">
      <c r="A37" s="39"/>
      <c r="B37" s="40" t="s">
        <v>14</v>
      </c>
      <c r="C37" s="41" t="s">
        <v>15</v>
      </c>
      <c r="D37" s="138"/>
      <c r="E37" s="139"/>
      <c r="F37" s="140"/>
      <c r="G37" s="139"/>
      <c r="H37" s="304"/>
      <c r="I37" s="304"/>
    </row>
    <row r="38" spans="1:9" ht="12.75">
      <c r="A38" s="45">
        <v>4</v>
      </c>
      <c r="B38" s="46" t="s">
        <v>16</v>
      </c>
      <c r="C38" s="18"/>
      <c r="D38" s="47"/>
      <c r="E38" s="48"/>
      <c r="F38" s="49"/>
      <c r="G38" s="48"/>
      <c r="H38" s="137"/>
      <c r="I38" s="137"/>
    </row>
    <row r="39" spans="1:9" ht="12.75">
      <c r="A39" s="45">
        <v>5</v>
      </c>
      <c r="B39" s="50" t="s">
        <v>17</v>
      </c>
      <c r="C39" s="24"/>
      <c r="D39" s="24"/>
      <c r="E39" s="25"/>
      <c r="F39" s="26"/>
      <c r="G39" s="25"/>
      <c r="H39" s="61"/>
      <c r="I39" s="61"/>
    </row>
    <row r="40" spans="1:9" ht="12.75">
      <c r="A40" s="45">
        <v>6</v>
      </c>
      <c r="B40" s="50" t="s">
        <v>18</v>
      </c>
      <c r="C40" s="24"/>
      <c r="D40" s="24"/>
      <c r="E40" s="25"/>
      <c r="F40" s="26"/>
      <c r="G40" s="25"/>
      <c r="H40" s="61"/>
      <c r="I40" s="61"/>
    </row>
    <row r="41" spans="1:9" ht="12.75">
      <c r="A41" s="45">
        <v>7</v>
      </c>
      <c r="B41" s="50" t="s">
        <v>19</v>
      </c>
      <c r="C41" s="24"/>
      <c r="D41" s="24"/>
      <c r="E41" s="25"/>
      <c r="F41" s="26"/>
      <c r="G41" s="25"/>
      <c r="H41" s="61"/>
      <c r="I41" s="61"/>
    </row>
    <row r="42" spans="1:9" ht="12.75">
      <c r="A42" s="45">
        <v>8</v>
      </c>
      <c r="B42" s="50" t="s">
        <v>20</v>
      </c>
      <c r="C42" s="24"/>
      <c r="D42" s="24"/>
      <c r="E42" s="25"/>
      <c r="F42" s="26"/>
      <c r="G42" s="25"/>
      <c r="H42" s="61"/>
      <c r="I42" s="61"/>
    </row>
    <row r="43" spans="1:9" ht="13.5" thickBot="1">
      <c r="A43" s="51">
        <v>9</v>
      </c>
      <c r="B43" s="52" t="s">
        <v>21</v>
      </c>
      <c r="C43" s="53"/>
      <c r="D43" s="53"/>
      <c r="E43" s="54"/>
      <c r="F43" s="55"/>
      <c r="G43" s="54"/>
      <c r="H43" s="62"/>
      <c r="I43" s="62"/>
    </row>
    <row r="44" spans="1:7" ht="12.75">
      <c r="A44" s="56"/>
      <c r="B44" s="57"/>
      <c r="C44" s="2"/>
      <c r="D44" s="2"/>
      <c r="E44" s="2"/>
      <c r="F44" s="2"/>
      <c r="G44" s="2"/>
    </row>
    <row r="45" spans="1:7" ht="12.75">
      <c r="A45" s="2"/>
      <c r="B45" s="58" t="s">
        <v>56</v>
      </c>
      <c r="C45" s="2"/>
      <c r="D45" s="2"/>
      <c r="E45" s="2"/>
      <c r="F45" s="2"/>
      <c r="G45" s="2"/>
    </row>
    <row r="46" spans="1:7" ht="12.75">
      <c r="A46" s="2"/>
      <c r="B46" s="58" t="s">
        <v>22</v>
      </c>
      <c r="C46" s="2"/>
      <c r="D46" s="2"/>
      <c r="E46" s="2"/>
      <c r="F46" s="2"/>
      <c r="G46" s="2"/>
    </row>
    <row r="47" spans="1:7" ht="12.75">
      <c r="A47" s="2"/>
      <c r="B47" s="57"/>
      <c r="C47" s="2"/>
      <c r="D47" s="2"/>
      <c r="E47" s="2"/>
      <c r="F47" s="2"/>
      <c r="G47" s="2"/>
    </row>
    <row r="48" spans="1:7" ht="12.75">
      <c r="A48" s="2"/>
      <c r="B48" s="58" t="s">
        <v>76</v>
      </c>
      <c r="C48" s="2"/>
      <c r="D48" s="2" t="s">
        <v>77</v>
      </c>
      <c r="E48" s="2"/>
      <c r="F48" s="2"/>
      <c r="G48" s="2"/>
    </row>
    <row r="49" spans="1:7" ht="12.75">
      <c r="A49" s="2"/>
      <c r="B49" s="58" t="s">
        <v>78</v>
      </c>
      <c r="C49" s="2"/>
      <c r="D49" s="2" t="s">
        <v>79</v>
      </c>
      <c r="E49" s="2"/>
      <c r="F49" s="2"/>
      <c r="G49" s="2"/>
    </row>
    <row r="50" spans="1:7" ht="12.75">
      <c r="A50" s="2"/>
      <c r="B50" s="58" t="s">
        <v>25</v>
      </c>
      <c r="C50" s="2" t="s">
        <v>80</v>
      </c>
      <c r="D50" s="2"/>
      <c r="E50" s="2"/>
      <c r="F50" s="2"/>
      <c r="G50" s="2"/>
    </row>
  </sheetData>
  <mergeCells count="8">
    <mergeCell ref="A4:A5"/>
    <mergeCell ref="B4:B5"/>
    <mergeCell ref="H10:H11"/>
    <mergeCell ref="I10:I11"/>
    <mergeCell ref="A30:A31"/>
    <mergeCell ref="B30:B31"/>
    <mergeCell ref="H36:H37"/>
    <mergeCell ref="I36:I3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M26" sqref="M26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7" width="10.125" style="0" customWidth="1"/>
  </cols>
  <sheetData>
    <row r="1" ht="12.75">
      <c r="B1" t="s">
        <v>62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25</v>
      </c>
      <c r="E7" s="19">
        <v>1</v>
      </c>
      <c r="F7" s="20">
        <v>28</v>
      </c>
      <c r="G7" s="19">
        <v>146</v>
      </c>
      <c r="H7" s="19">
        <v>14</v>
      </c>
      <c r="I7" s="19">
        <v>393</v>
      </c>
    </row>
    <row r="8" spans="1:9" ht="13.5" customHeight="1">
      <c r="A8" s="21">
        <v>2</v>
      </c>
      <c r="B8" s="22" t="s">
        <v>10</v>
      </c>
      <c r="C8" s="23"/>
      <c r="D8" s="24">
        <f aca="true" t="shared" si="0" ref="D8:I8">D7-D9</f>
        <v>22</v>
      </c>
      <c r="E8" s="24">
        <f t="shared" si="0"/>
        <v>0</v>
      </c>
      <c r="F8" s="24">
        <f t="shared" si="0"/>
        <v>21</v>
      </c>
      <c r="G8" s="24">
        <f t="shared" si="0"/>
        <v>146</v>
      </c>
      <c r="H8" s="24">
        <f t="shared" si="0"/>
        <v>9</v>
      </c>
      <c r="I8" s="24">
        <f t="shared" si="0"/>
        <v>382</v>
      </c>
    </row>
    <row r="9" spans="1:9" ht="13.5" customHeight="1" thickBot="1">
      <c r="A9" s="27">
        <v>3</v>
      </c>
      <c r="B9" s="28" t="s">
        <v>11</v>
      </c>
      <c r="C9" s="29"/>
      <c r="D9" s="30">
        <v>3</v>
      </c>
      <c r="E9" s="30">
        <v>1</v>
      </c>
      <c r="F9" s="30">
        <v>7</v>
      </c>
      <c r="G9" s="30">
        <v>0</v>
      </c>
      <c r="H9" s="30">
        <v>5</v>
      </c>
      <c r="I9" s="30">
        <v>11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7"/>
      <c r="I10" s="37"/>
    </row>
    <row r="11" spans="1:9" ht="13.5" thickBot="1">
      <c r="A11" s="39"/>
      <c r="B11" s="40" t="s">
        <v>14</v>
      </c>
      <c r="C11" s="41" t="s">
        <v>15</v>
      </c>
      <c r="D11" s="42"/>
      <c r="E11" s="43"/>
      <c r="F11" s="44"/>
      <c r="G11" s="43"/>
      <c r="H11" s="43"/>
      <c r="I11" s="43"/>
    </row>
    <row r="12" spans="1:9" ht="12.75">
      <c r="A12" s="45">
        <v>4</v>
      </c>
      <c r="B12" s="46" t="s">
        <v>16</v>
      </c>
      <c r="C12" s="18"/>
      <c r="D12" s="47">
        <v>3</v>
      </c>
      <c r="E12" s="48">
        <v>1</v>
      </c>
      <c r="F12" s="49">
        <v>1</v>
      </c>
      <c r="G12" s="48"/>
      <c r="H12" s="48"/>
      <c r="I12" s="48">
        <v>3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25"/>
      <c r="I13" s="25"/>
    </row>
    <row r="14" spans="1:9" ht="12.75">
      <c r="A14" s="45">
        <v>6</v>
      </c>
      <c r="B14" s="50" t="s">
        <v>18</v>
      </c>
      <c r="C14" s="24"/>
      <c r="D14" s="24"/>
      <c r="E14" s="25"/>
      <c r="F14" s="26">
        <v>6</v>
      </c>
      <c r="G14" s="25"/>
      <c r="H14" s="25">
        <v>5</v>
      </c>
      <c r="I14" s="25">
        <v>7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25"/>
      <c r="I15" s="25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25"/>
      <c r="I16" s="25"/>
    </row>
    <row r="17" spans="1:9" ht="13.5" thickBot="1">
      <c r="A17" s="51">
        <v>9</v>
      </c>
      <c r="B17" s="52" t="s">
        <v>21</v>
      </c>
      <c r="C17" s="53"/>
      <c r="D17" s="53"/>
      <c r="E17" s="54"/>
      <c r="F17" s="55"/>
      <c r="G17" s="54"/>
      <c r="H17" s="54"/>
      <c r="I17" s="54">
        <v>1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ht="12.75">
      <c r="B26" t="s">
        <v>63</v>
      </c>
    </row>
    <row r="27" spans="1:7" ht="12.75">
      <c r="A27" s="1"/>
      <c r="B27" s="316" t="s">
        <v>88</v>
      </c>
      <c r="C27" s="316"/>
      <c r="D27" s="316"/>
      <c r="E27" s="316"/>
      <c r="F27" s="316"/>
      <c r="G27" s="316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7" t="s">
        <v>55</v>
      </c>
      <c r="I29" s="7" t="s">
        <v>83</v>
      </c>
    </row>
    <row r="30" spans="1:9" ht="13.5" thickBot="1">
      <c r="A30" s="309"/>
      <c r="B30" s="310"/>
      <c r="C30" s="8"/>
      <c r="D30" s="9" t="s">
        <v>6</v>
      </c>
      <c r="E30" s="9" t="s">
        <v>7</v>
      </c>
      <c r="F30" s="9"/>
      <c r="G30" s="9" t="s">
        <v>8</v>
      </c>
      <c r="H30" s="9"/>
      <c r="I30" s="9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6">
        <v>6</v>
      </c>
      <c r="I31" s="6">
        <v>6</v>
      </c>
    </row>
    <row r="32" spans="1:9" ht="12.75">
      <c r="A32" s="15">
        <v>1</v>
      </c>
      <c r="B32" s="16" t="s">
        <v>9</v>
      </c>
      <c r="C32" s="17">
        <v>1049</v>
      </c>
      <c r="D32" s="18">
        <v>5</v>
      </c>
      <c r="E32" s="19">
        <v>0</v>
      </c>
      <c r="F32" s="20">
        <v>16</v>
      </c>
      <c r="G32" s="19">
        <v>101</v>
      </c>
      <c r="H32" s="19">
        <v>11</v>
      </c>
      <c r="I32" s="19">
        <v>237</v>
      </c>
    </row>
    <row r="33" spans="1:9" ht="12.75">
      <c r="A33" s="21">
        <v>2</v>
      </c>
      <c r="B33" s="22" t="s">
        <v>10</v>
      </c>
      <c r="C33" s="24">
        <f aca="true" t="shared" si="1" ref="C33:I33">C32-C34</f>
        <v>996</v>
      </c>
      <c r="D33" s="24">
        <f t="shared" si="1"/>
        <v>4</v>
      </c>
      <c r="E33" s="24">
        <f t="shared" si="1"/>
        <v>0</v>
      </c>
      <c r="F33" s="24">
        <f t="shared" si="1"/>
        <v>13</v>
      </c>
      <c r="G33" s="24">
        <f t="shared" si="1"/>
        <v>101</v>
      </c>
      <c r="H33" s="24">
        <f t="shared" si="1"/>
        <v>8</v>
      </c>
      <c r="I33" s="24">
        <f t="shared" si="1"/>
        <v>232</v>
      </c>
    </row>
    <row r="34" spans="1:9" ht="13.5" thickBot="1">
      <c r="A34" s="27">
        <v>3</v>
      </c>
      <c r="B34" s="28" t="s">
        <v>11</v>
      </c>
      <c r="C34" s="29">
        <v>53</v>
      </c>
      <c r="D34" s="30">
        <v>1</v>
      </c>
      <c r="E34" s="30">
        <v>0</v>
      </c>
      <c r="F34" s="30">
        <v>3</v>
      </c>
      <c r="G34" s="30">
        <v>0</v>
      </c>
      <c r="H34" s="30">
        <v>3</v>
      </c>
      <c r="I34" s="30">
        <v>5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7"/>
      <c r="I35" s="37"/>
    </row>
    <row r="36" spans="1:9" ht="13.5" thickBot="1">
      <c r="A36" s="39"/>
      <c r="B36" s="40" t="s">
        <v>14</v>
      </c>
      <c r="C36" s="41" t="s">
        <v>15</v>
      </c>
      <c r="D36" s="42"/>
      <c r="E36" s="43"/>
      <c r="F36" s="44"/>
      <c r="G36" s="43"/>
      <c r="H36" s="43"/>
      <c r="I36" s="43"/>
    </row>
    <row r="37" spans="1:9" ht="12.75">
      <c r="A37" s="45">
        <v>4</v>
      </c>
      <c r="B37" s="46" t="s">
        <v>16</v>
      </c>
      <c r="C37" s="18">
        <v>12</v>
      </c>
      <c r="D37" s="47">
        <v>1</v>
      </c>
      <c r="E37" s="48"/>
      <c r="F37" s="49">
        <v>1</v>
      </c>
      <c r="G37" s="48"/>
      <c r="H37" s="48"/>
      <c r="I37" s="48">
        <v>1</v>
      </c>
    </row>
    <row r="38" spans="1:9" ht="12.75">
      <c r="A38" s="45">
        <v>5</v>
      </c>
      <c r="B38" s="50" t="s">
        <v>17</v>
      </c>
      <c r="C38" s="24">
        <v>21</v>
      </c>
      <c r="D38" s="24"/>
      <c r="E38" s="25"/>
      <c r="F38" s="26"/>
      <c r="G38" s="25"/>
      <c r="H38" s="25"/>
      <c r="I38" s="25"/>
    </row>
    <row r="39" spans="1:9" ht="12.75">
      <c r="A39" s="45">
        <v>6</v>
      </c>
      <c r="B39" s="50" t="s">
        <v>18</v>
      </c>
      <c r="C39" s="24">
        <v>54</v>
      </c>
      <c r="D39" s="24"/>
      <c r="E39" s="25"/>
      <c r="F39" s="26">
        <v>2</v>
      </c>
      <c r="G39" s="25"/>
      <c r="H39" s="25">
        <v>3</v>
      </c>
      <c r="I39" s="25">
        <v>3</v>
      </c>
    </row>
    <row r="40" spans="1:9" ht="12.75">
      <c r="A40" s="45">
        <v>7</v>
      </c>
      <c r="B40" s="50" t="s">
        <v>19</v>
      </c>
      <c r="C40" s="24">
        <v>26</v>
      </c>
      <c r="D40" s="24"/>
      <c r="E40" s="25"/>
      <c r="F40" s="26"/>
      <c r="G40" s="25"/>
      <c r="H40" s="25"/>
      <c r="I40" s="25"/>
    </row>
    <row r="41" spans="1:9" ht="12.75">
      <c r="A41" s="45">
        <v>8</v>
      </c>
      <c r="B41" s="50" t="s">
        <v>20</v>
      </c>
      <c r="C41" s="24">
        <v>1</v>
      </c>
      <c r="D41" s="24"/>
      <c r="E41" s="25"/>
      <c r="F41" s="26"/>
      <c r="G41" s="25"/>
      <c r="H41" s="25"/>
      <c r="I41" s="25"/>
    </row>
    <row r="42" spans="1:9" ht="13.5" thickBot="1">
      <c r="A42" s="51">
        <v>9</v>
      </c>
      <c r="B42" s="52" t="s">
        <v>21</v>
      </c>
      <c r="C42" s="53">
        <v>30</v>
      </c>
      <c r="D42" s="53"/>
      <c r="E42" s="54"/>
      <c r="F42" s="55"/>
      <c r="G42" s="54"/>
      <c r="H42" s="54"/>
      <c r="I42" s="54">
        <v>1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84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85</v>
      </c>
      <c r="C47" s="2"/>
      <c r="D47" s="2"/>
      <c r="E47" s="2"/>
      <c r="F47" s="2"/>
      <c r="G47" s="2"/>
    </row>
    <row r="48" spans="1:7" ht="12.75">
      <c r="A48" s="2"/>
      <c r="B48" s="58" t="s">
        <v>86</v>
      </c>
      <c r="C48" s="2"/>
      <c r="D48" s="2"/>
      <c r="E48" s="2"/>
      <c r="F48" s="2"/>
      <c r="G48" s="2"/>
    </row>
    <row r="49" spans="1:7" ht="12.75">
      <c r="A49" s="2"/>
      <c r="B49" s="58" t="s">
        <v>87</v>
      </c>
      <c r="C49" s="2"/>
      <c r="D49" s="2"/>
      <c r="E49" s="2"/>
      <c r="F49" s="2"/>
      <c r="G49" s="2"/>
    </row>
    <row r="51" ht="12.75">
      <c r="B51" t="s">
        <v>63</v>
      </c>
    </row>
    <row r="52" spans="1:7" ht="12.75">
      <c r="A52" s="1"/>
      <c r="B52" s="316" t="s">
        <v>174</v>
      </c>
      <c r="C52" s="316"/>
      <c r="D52" s="316"/>
      <c r="E52" s="316"/>
      <c r="F52" s="316"/>
      <c r="G52" s="316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7" t="s">
        <v>55</v>
      </c>
      <c r="I54" s="7" t="s">
        <v>83</v>
      </c>
    </row>
    <row r="55" spans="1:9" ht="13.5" thickBot="1">
      <c r="A55" s="309"/>
      <c r="B55" s="310"/>
      <c r="C55" s="8"/>
      <c r="D55" s="9" t="s">
        <v>6</v>
      </c>
      <c r="E55" s="9" t="s">
        <v>7</v>
      </c>
      <c r="F55" s="9"/>
      <c r="G55" s="9" t="s">
        <v>8</v>
      </c>
      <c r="H55" s="9"/>
      <c r="I55" s="9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6">
        <v>6</v>
      </c>
      <c r="I56" s="6">
        <v>6</v>
      </c>
    </row>
    <row r="57" spans="1:9" ht="12.75">
      <c r="A57" s="15">
        <v>1</v>
      </c>
      <c r="B57" s="16" t="s">
        <v>9</v>
      </c>
      <c r="C57" s="17">
        <v>2080</v>
      </c>
      <c r="D57" s="18">
        <v>25</v>
      </c>
      <c r="E57" s="19">
        <v>1</v>
      </c>
      <c r="F57" s="20">
        <v>28</v>
      </c>
      <c r="G57" s="19">
        <v>146</v>
      </c>
      <c r="H57" s="19">
        <v>14</v>
      </c>
      <c r="I57" s="19">
        <v>393</v>
      </c>
    </row>
    <row r="58" spans="1:9" ht="12.75">
      <c r="A58" s="21">
        <v>2</v>
      </c>
      <c r="B58" s="22" t="s">
        <v>10</v>
      </c>
      <c r="C58" s="24">
        <f aca="true" t="shared" si="2" ref="C58:I58">C57-C59</f>
        <v>2022</v>
      </c>
      <c r="D58" s="24">
        <f t="shared" si="2"/>
        <v>22</v>
      </c>
      <c r="E58" s="24">
        <f t="shared" si="2"/>
        <v>0</v>
      </c>
      <c r="F58" s="24">
        <f t="shared" si="2"/>
        <v>21</v>
      </c>
      <c r="G58" s="24">
        <f t="shared" si="2"/>
        <v>146</v>
      </c>
      <c r="H58" s="24">
        <f t="shared" si="2"/>
        <v>9</v>
      </c>
      <c r="I58" s="24">
        <f t="shared" si="2"/>
        <v>382</v>
      </c>
    </row>
    <row r="59" spans="1:9" ht="13.5" thickBot="1">
      <c r="A59" s="27">
        <v>3</v>
      </c>
      <c r="B59" s="28" t="s">
        <v>11</v>
      </c>
      <c r="C59" s="29">
        <v>58</v>
      </c>
      <c r="D59" s="30">
        <v>3</v>
      </c>
      <c r="E59" s="30">
        <v>1</v>
      </c>
      <c r="F59" s="30">
        <v>7</v>
      </c>
      <c r="G59" s="30">
        <v>0</v>
      </c>
      <c r="H59" s="30">
        <v>5</v>
      </c>
      <c r="I59" s="30">
        <v>11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7"/>
      <c r="I60" s="37"/>
    </row>
    <row r="61" spans="1:9" ht="13.5" thickBot="1">
      <c r="A61" s="39"/>
      <c r="B61" s="40" t="s">
        <v>14</v>
      </c>
      <c r="C61" s="41" t="s">
        <v>15</v>
      </c>
      <c r="D61" s="42"/>
      <c r="E61" s="43"/>
      <c r="F61" s="44"/>
      <c r="G61" s="43"/>
      <c r="H61" s="43"/>
      <c r="I61" s="43"/>
    </row>
    <row r="62" spans="1:9" ht="12.75">
      <c r="A62" s="45">
        <v>4</v>
      </c>
      <c r="B62" s="46" t="s">
        <v>16</v>
      </c>
      <c r="C62" s="18">
        <v>12</v>
      </c>
      <c r="D62" s="47">
        <v>3</v>
      </c>
      <c r="E62" s="48">
        <v>1</v>
      </c>
      <c r="F62" s="49">
        <v>1</v>
      </c>
      <c r="G62" s="48"/>
      <c r="H62" s="48"/>
      <c r="I62" s="48">
        <v>3</v>
      </c>
    </row>
    <row r="63" spans="1:9" ht="12.75">
      <c r="A63" s="45">
        <v>5</v>
      </c>
      <c r="B63" s="50" t="s">
        <v>17</v>
      </c>
      <c r="C63" s="24">
        <v>21</v>
      </c>
      <c r="D63" s="24"/>
      <c r="E63" s="25"/>
      <c r="F63" s="26"/>
      <c r="G63" s="25"/>
      <c r="H63" s="25"/>
      <c r="I63" s="25"/>
    </row>
    <row r="64" spans="1:9" ht="12.75">
      <c r="A64" s="45">
        <v>6</v>
      </c>
      <c r="B64" s="50" t="s">
        <v>18</v>
      </c>
      <c r="C64" s="24">
        <v>54</v>
      </c>
      <c r="D64" s="24"/>
      <c r="E64" s="25"/>
      <c r="F64" s="26">
        <v>6</v>
      </c>
      <c r="G64" s="25"/>
      <c r="H64" s="25">
        <v>5</v>
      </c>
      <c r="I64" s="25">
        <v>7</v>
      </c>
    </row>
    <row r="65" spans="1:9" ht="12.75">
      <c r="A65" s="45">
        <v>7</v>
      </c>
      <c r="B65" s="50" t="s">
        <v>19</v>
      </c>
      <c r="C65" s="24">
        <v>26</v>
      </c>
      <c r="D65" s="24"/>
      <c r="E65" s="25"/>
      <c r="F65" s="26"/>
      <c r="G65" s="25"/>
      <c r="H65" s="25"/>
      <c r="I65" s="25"/>
    </row>
    <row r="66" spans="1:9" ht="12.75">
      <c r="A66" s="45">
        <v>8</v>
      </c>
      <c r="B66" s="50" t="s">
        <v>20</v>
      </c>
      <c r="C66" s="24">
        <v>1</v>
      </c>
      <c r="D66" s="24"/>
      <c r="E66" s="25"/>
      <c r="F66" s="26"/>
      <c r="G66" s="25"/>
      <c r="H66" s="25"/>
      <c r="I66" s="25"/>
    </row>
    <row r="67" spans="1:9" ht="13.5" thickBot="1">
      <c r="A67" s="51">
        <v>9</v>
      </c>
      <c r="B67" s="52" t="s">
        <v>21</v>
      </c>
      <c r="C67" s="53">
        <v>30</v>
      </c>
      <c r="D67" s="53"/>
      <c r="E67" s="54"/>
      <c r="F67" s="55"/>
      <c r="G67" s="54"/>
      <c r="H67" s="54"/>
      <c r="I67" s="54">
        <v>1</v>
      </c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84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85</v>
      </c>
      <c r="C72" s="2"/>
      <c r="D72" s="2"/>
      <c r="E72" s="2"/>
      <c r="F72" s="2"/>
      <c r="G72" s="2"/>
    </row>
    <row r="73" spans="1:7" ht="12.75">
      <c r="A73" s="2"/>
      <c r="B73" s="58" t="s">
        <v>173</v>
      </c>
      <c r="C73" s="2"/>
      <c r="D73" s="2"/>
      <c r="E73" s="2"/>
      <c r="F73" s="2"/>
      <c r="G73" s="2"/>
    </row>
    <row r="74" spans="1:7" ht="12.75">
      <c r="A74" s="2"/>
      <c r="B74" s="58" t="s">
        <v>87</v>
      </c>
      <c r="C74" s="2"/>
      <c r="D74" s="2"/>
      <c r="E74" s="2"/>
      <c r="F74" s="2"/>
      <c r="G74" s="2"/>
    </row>
  </sheetData>
  <mergeCells count="8">
    <mergeCell ref="A4:A5"/>
    <mergeCell ref="B4:B5"/>
    <mergeCell ref="B52:G52"/>
    <mergeCell ref="A54:A55"/>
    <mergeCell ref="B54:B55"/>
    <mergeCell ref="B27:G27"/>
    <mergeCell ref="A29:A30"/>
    <mergeCell ref="B29:B3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C1">
      <selection activeCell="J4" sqref="J4:K17"/>
    </sheetView>
  </sheetViews>
  <sheetFormatPr defaultColWidth="9.00390625" defaultRowHeight="12.75"/>
  <cols>
    <col min="1" max="1" width="4.75390625" style="0" customWidth="1"/>
    <col min="2" max="2" width="26.37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11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  <c r="J4" s="134" t="s">
        <v>165</v>
      </c>
      <c r="K4" s="134" t="s">
        <v>167</v>
      </c>
    </row>
    <row r="5" spans="1:11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  <c r="J5" s="135" t="s">
        <v>166</v>
      </c>
      <c r="K5" s="135"/>
    </row>
    <row r="6" spans="1:11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  <c r="J6" s="205">
        <v>9</v>
      </c>
      <c r="K6" s="205">
        <v>10</v>
      </c>
    </row>
    <row r="7" spans="1:11" ht="13.5" customHeight="1">
      <c r="A7" s="15">
        <v>1</v>
      </c>
      <c r="B7" s="16" t="s">
        <v>9</v>
      </c>
      <c r="C7" s="17"/>
      <c r="D7" s="18">
        <v>38</v>
      </c>
      <c r="E7" s="19">
        <v>0</v>
      </c>
      <c r="F7" s="20">
        <v>66</v>
      </c>
      <c r="G7" s="19">
        <v>46</v>
      </c>
      <c r="H7" s="60">
        <v>6</v>
      </c>
      <c r="I7" s="203">
        <v>118</v>
      </c>
      <c r="J7" s="60"/>
      <c r="K7" s="60"/>
    </row>
    <row r="8" spans="1:11" ht="13.5" customHeight="1">
      <c r="A8" s="21">
        <v>2</v>
      </c>
      <c r="B8" s="22" t="s">
        <v>10</v>
      </c>
      <c r="C8" s="23"/>
      <c r="D8" s="24">
        <v>35</v>
      </c>
      <c r="E8" s="25">
        <v>0</v>
      </c>
      <c r="F8" s="26">
        <v>64</v>
      </c>
      <c r="G8" s="25">
        <v>46</v>
      </c>
      <c r="H8" s="61">
        <v>5</v>
      </c>
      <c r="I8" s="63">
        <v>111</v>
      </c>
      <c r="J8" s="61"/>
      <c r="K8" s="61"/>
    </row>
    <row r="9" spans="1:11" ht="13.5" customHeight="1" thickBot="1">
      <c r="A9" s="27">
        <v>3</v>
      </c>
      <c r="B9" s="28" t="s">
        <v>11</v>
      </c>
      <c r="C9" s="29"/>
      <c r="D9" s="30">
        <v>3</v>
      </c>
      <c r="E9" s="31">
        <v>0</v>
      </c>
      <c r="F9" s="32">
        <v>2</v>
      </c>
      <c r="G9" s="31">
        <v>0</v>
      </c>
      <c r="H9" s="136">
        <v>1</v>
      </c>
      <c r="I9" s="204">
        <v>7</v>
      </c>
      <c r="J9" s="136"/>
      <c r="K9" s="136"/>
    </row>
    <row r="10" spans="1:11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17"/>
      <c r="J10" s="172"/>
      <c r="K10" s="172"/>
    </row>
    <row r="11" spans="1:11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18"/>
      <c r="J11" s="175"/>
      <c r="K11" s="175"/>
    </row>
    <row r="12" spans="1:11" ht="12.75">
      <c r="A12" s="45">
        <v>4</v>
      </c>
      <c r="B12" s="46" t="s">
        <v>16</v>
      </c>
      <c r="C12" s="18"/>
      <c r="D12" s="47">
        <v>1</v>
      </c>
      <c r="E12" s="48"/>
      <c r="F12" s="49">
        <v>1</v>
      </c>
      <c r="G12" s="48"/>
      <c r="H12" s="137"/>
      <c r="I12" s="177">
        <v>1</v>
      </c>
      <c r="J12" s="137"/>
      <c r="K12" s="137"/>
    </row>
    <row r="13" spans="1:11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3"/>
      <c r="J13" s="61"/>
      <c r="K13" s="61"/>
    </row>
    <row r="14" spans="1:11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3"/>
      <c r="J14" s="61"/>
      <c r="K14" s="61"/>
    </row>
    <row r="15" spans="1:11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3"/>
      <c r="J15" s="61"/>
      <c r="K15" s="61"/>
    </row>
    <row r="16" spans="1:11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3"/>
      <c r="J16" s="61"/>
      <c r="K16" s="61"/>
    </row>
    <row r="17" spans="1:11" ht="13.5" thickBot="1">
      <c r="A17" s="51">
        <v>9</v>
      </c>
      <c r="B17" s="52" t="s">
        <v>21</v>
      </c>
      <c r="C17" s="53"/>
      <c r="D17" s="53">
        <v>2</v>
      </c>
      <c r="E17" s="54"/>
      <c r="F17" s="55">
        <v>1</v>
      </c>
      <c r="G17" s="54"/>
      <c r="H17" s="62">
        <v>1</v>
      </c>
      <c r="I17" s="64">
        <v>6</v>
      </c>
      <c r="J17" s="62"/>
      <c r="K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125</v>
      </c>
      <c r="C26" s="150"/>
      <c r="D26" s="150"/>
      <c r="E26" s="150"/>
      <c r="F26" s="150"/>
      <c r="G26" s="150" t="s">
        <v>126</v>
      </c>
      <c r="H26" s="150"/>
      <c r="I26" s="151"/>
    </row>
    <row r="27" spans="1:9" ht="15">
      <c r="A27" s="1"/>
      <c r="B27" s="150" t="s">
        <v>156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127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38</v>
      </c>
      <c r="E32" s="19">
        <v>0</v>
      </c>
      <c r="F32" s="20">
        <v>66</v>
      </c>
      <c r="G32" s="19">
        <v>46</v>
      </c>
      <c r="H32" s="60">
        <v>6</v>
      </c>
      <c r="I32" s="60">
        <v>118</v>
      </c>
    </row>
    <row r="33" spans="1:9" ht="12.75">
      <c r="A33" s="21">
        <v>2</v>
      </c>
      <c r="B33" s="22" t="s">
        <v>10</v>
      </c>
      <c r="C33" s="23"/>
      <c r="D33" s="24">
        <v>35</v>
      </c>
      <c r="E33" s="25">
        <v>0</v>
      </c>
      <c r="F33" s="26">
        <v>64</v>
      </c>
      <c r="G33" s="25">
        <v>46</v>
      </c>
      <c r="H33" s="61">
        <v>5</v>
      </c>
      <c r="I33" s="61">
        <v>111</v>
      </c>
    </row>
    <row r="34" spans="1:9" ht="13.5" thickBot="1">
      <c r="A34" s="27">
        <v>3</v>
      </c>
      <c r="B34" s="28" t="s">
        <v>11</v>
      </c>
      <c r="C34" s="29"/>
      <c r="D34" s="30">
        <v>3</v>
      </c>
      <c r="E34" s="31">
        <v>0</v>
      </c>
      <c r="F34" s="32">
        <v>2</v>
      </c>
      <c r="G34" s="31">
        <v>0</v>
      </c>
      <c r="H34" s="136">
        <v>1</v>
      </c>
      <c r="I34" s="136">
        <v>7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15</v>
      </c>
      <c r="D37" s="47">
        <v>1</v>
      </c>
      <c r="E37" s="48"/>
      <c r="F37" s="49">
        <v>1</v>
      </c>
      <c r="G37" s="48"/>
      <c r="H37" s="137"/>
      <c r="I37" s="137">
        <v>1</v>
      </c>
    </row>
    <row r="38" spans="1:9" ht="12.75">
      <c r="A38" s="45">
        <v>5</v>
      </c>
      <c r="B38" s="50" t="s">
        <v>17</v>
      </c>
      <c r="C38" s="24">
        <v>14</v>
      </c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>
        <v>18</v>
      </c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>
        <v>18</v>
      </c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>
        <v>15</v>
      </c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/>
      <c r="D42" s="53">
        <v>2</v>
      </c>
      <c r="E42" s="54"/>
      <c r="F42" s="55">
        <v>1</v>
      </c>
      <c r="G42" s="54"/>
      <c r="H42" s="62">
        <v>1</v>
      </c>
      <c r="I42" s="62">
        <v>6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7"/>
      <c r="C44" s="2"/>
      <c r="D44" s="2"/>
      <c r="E44" s="2"/>
      <c r="F44" s="2"/>
      <c r="G44" s="2"/>
    </row>
    <row r="45" spans="1:7" ht="12.75">
      <c r="A45" s="2"/>
      <c r="B45" s="58" t="s">
        <v>23</v>
      </c>
      <c r="C45" s="2"/>
      <c r="D45" s="2" t="s">
        <v>128</v>
      </c>
      <c r="E45" s="2"/>
      <c r="F45" s="2"/>
      <c r="G45" s="2"/>
    </row>
    <row r="46" spans="1:7" ht="12.75">
      <c r="A46" s="2"/>
      <c r="B46" s="58" t="s">
        <v>24</v>
      </c>
      <c r="C46" s="2"/>
      <c r="D46" s="2" t="s">
        <v>129</v>
      </c>
      <c r="E46" s="2"/>
      <c r="F46" s="2"/>
      <c r="G46" s="2"/>
    </row>
    <row r="47" spans="1:7" ht="12.75">
      <c r="A47" s="2"/>
      <c r="B47" s="58" t="s">
        <v>25</v>
      </c>
      <c r="C47" s="2" t="s">
        <v>130</v>
      </c>
      <c r="D47" s="2"/>
      <c r="E47" s="2"/>
      <c r="F47" s="2"/>
      <c r="G47" s="2"/>
    </row>
  </sheetData>
  <mergeCells count="8">
    <mergeCell ref="A4:A5"/>
    <mergeCell ref="B4:B5"/>
    <mergeCell ref="H10:H11"/>
    <mergeCell ref="I10:I11"/>
    <mergeCell ref="A29:A30"/>
    <mergeCell ref="B29:B30"/>
    <mergeCell ref="H35:H36"/>
    <mergeCell ref="I35:I3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1" sqref="A21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7" width="10.125" style="0" customWidth="1"/>
  </cols>
  <sheetData>
    <row r="1" ht="12.75">
      <c r="B1" t="s">
        <v>62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11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  <c r="J4" s="134" t="s">
        <v>165</v>
      </c>
      <c r="K4" s="134" t="s">
        <v>167</v>
      </c>
    </row>
    <row r="5" spans="1:11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  <c r="J5" s="135" t="s">
        <v>166</v>
      </c>
      <c r="K5" s="135"/>
    </row>
    <row r="6" spans="1:11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  <c r="J6" s="205">
        <v>9</v>
      </c>
      <c r="K6" s="205">
        <v>10</v>
      </c>
    </row>
    <row r="7" spans="1:11" ht="13.5" customHeight="1">
      <c r="A7" s="15">
        <v>1</v>
      </c>
      <c r="B7" s="16" t="s">
        <v>9</v>
      </c>
      <c r="C7" s="17"/>
      <c r="D7" s="18">
        <v>18</v>
      </c>
      <c r="E7" s="19">
        <v>0</v>
      </c>
      <c r="F7" s="20">
        <v>5</v>
      </c>
      <c r="G7" s="19">
        <v>10</v>
      </c>
      <c r="H7" s="60">
        <v>0</v>
      </c>
      <c r="I7" s="60">
        <v>141</v>
      </c>
      <c r="J7" s="60"/>
      <c r="K7" s="60"/>
    </row>
    <row r="8" spans="1:11" ht="13.5" customHeight="1">
      <c r="A8" s="21">
        <v>2</v>
      </c>
      <c r="B8" s="22" t="s">
        <v>10</v>
      </c>
      <c r="C8" s="23"/>
      <c r="D8" s="24">
        <v>15</v>
      </c>
      <c r="E8" s="25">
        <v>0</v>
      </c>
      <c r="F8" s="26">
        <v>4</v>
      </c>
      <c r="G8" s="25">
        <v>10</v>
      </c>
      <c r="H8" s="61">
        <v>0</v>
      </c>
      <c r="I8" s="61">
        <v>130</v>
      </c>
      <c r="J8" s="61"/>
      <c r="K8" s="61"/>
    </row>
    <row r="9" spans="1:11" ht="13.5" customHeight="1" thickBot="1">
      <c r="A9" s="27">
        <v>3</v>
      </c>
      <c r="B9" s="28" t="s">
        <v>11</v>
      </c>
      <c r="C9" s="29"/>
      <c r="D9" s="30">
        <v>3</v>
      </c>
      <c r="E9" s="31">
        <v>0</v>
      </c>
      <c r="F9" s="32">
        <v>1</v>
      </c>
      <c r="G9" s="31">
        <v>0</v>
      </c>
      <c r="H9" s="136">
        <v>0</v>
      </c>
      <c r="I9" s="136">
        <v>11</v>
      </c>
      <c r="J9" s="136"/>
      <c r="K9" s="136"/>
    </row>
    <row r="10" spans="1:11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  <c r="J10" s="172"/>
      <c r="K10" s="172"/>
    </row>
    <row r="11" spans="1:11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  <c r="J11" s="175"/>
      <c r="K11" s="175"/>
    </row>
    <row r="12" spans="1:11" ht="12.75">
      <c r="A12" s="45">
        <v>4</v>
      </c>
      <c r="B12" s="46" t="s">
        <v>16</v>
      </c>
      <c r="C12" s="18"/>
      <c r="D12" s="47"/>
      <c r="E12" s="48"/>
      <c r="F12" s="49"/>
      <c r="G12" s="48"/>
      <c r="H12" s="137"/>
      <c r="I12" s="137"/>
      <c r="J12" s="137"/>
      <c r="K12" s="137"/>
    </row>
    <row r="13" spans="1:11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  <c r="J13" s="61"/>
      <c r="K13" s="61"/>
    </row>
    <row r="14" spans="1:11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1"/>
      <c r="J14" s="61"/>
      <c r="K14" s="61"/>
    </row>
    <row r="15" spans="1:11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  <c r="J15" s="61"/>
      <c r="K15" s="61"/>
    </row>
    <row r="16" spans="1:11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  <c r="J16" s="61"/>
      <c r="K16" s="61"/>
    </row>
    <row r="17" spans="1:11" ht="13.5" thickBot="1">
      <c r="A17" s="51">
        <v>9</v>
      </c>
      <c r="B17" s="52" t="s">
        <v>21</v>
      </c>
      <c r="C17" s="53"/>
      <c r="D17" s="53">
        <v>3</v>
      </c>
      <c r="E17" s="54"/>
      <c r="F17" s="55">
        <v>1</v>
      </c>
      <c r="G17" s="54"/>
      <c r="H17" s="62"/>
      <c r="I17" s="62">
        <v>11</v>
      </c>
      <c r="J17" s="62"/>
      <c r="K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159</v>
      </c>
      <c r="C26" s="150"/>
      <c r="D26" s="150"/>
      <c r="E26" s="150"/>
      <c r="F26" s="150"/>
      <c r="G26" s="150" t="s">
        <v>134</v>
      </c>
      <c r="H26" s="150"/>
      <c r="I26" s="151"/>
    </row>
    <row r="27" spans="1:9" ht="15">
      <c r="A27" s="1"/>
      <c r="B27" s="150" t="s">
        <v>160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135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18</v>
      </c>
      <c r="E32" s="19">
        <v>0</v>
      </c>
      <c r="F32" s="20">
        <v>5</v>
      </c>
      <c r="G32" s="19">
        <v>10</v>
      </c>
      <c r="H32" s="60">
        <v>0</v>
      </c>
      <c r="I32" s="60">
        <v>141</v>
      </c>
    </row>
    <row r="33" spans="1:9" ht="12.75">
      <c r="A33" s="21">
        <v>2</v>
      </c>
      <c r="B33" s="22" t="s">
        <v>10</v>
      </c>
      <c r="C33" s="23"/>
      <c r="D33" s="24">
        <v>15</v>
      </c>
      <c r="E33" s="25">
        <v>0</v>
      </c>
      <c r="F33" s="26">
        <v>4</v>
      </c>
      <c r="G33" s="25">
        <v>10</v>
      </c>
      <c r="H33" s="61">
        <v>0</v>
      </c>
      <c r="I33" s="61">
        <v>130</v>
      </c>
    </row>
    <row r="34" spans="1:9" ht="13.5" thickBot="1">
      <c r="A34" s="27">
        <v>3</v>
      </c>
      <c r="B34" s="28" t="s">
        <v>11</v>
      </c>
      <c r="C34" s="29"/>
      <c r="D34" s="30">
        <v>3</v>
      </c>
      <c r="E34" s="31">
        <v>0</v>
      </c>
      <c r="F34" s="32">
        <v>1</v>
      </c>
      <c r="G34" s="31">
        <v>0</v>
      </c>
      <c r="H34" s="136">
        <v>0</v>
      </c>
      <c r="I34" s="136">
        <v>11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1</v>
      </c>
      <c r="D37" s="47"/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>
        <v>1</v>
      </c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>
        <v>25</v>
      </c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>
        <v>8</v>
      </c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/>
      <c r="D42" s="53">
        <v>3</v>
      </c>
      <c r="E42" s="54"/>
      <c r="F42" s="55">
        <v>1</v>
      </c>
      <c r="G42" s="54"/>
      <c r="H42" s="62"/>
      <c r="I42" s="62">
        <v>11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7"/>
      <c r="C44" s="2"/>
      <c r="D44" s="2"/>
      <c r="E44" s="2"/>
      <c r="F44" s="2"/>
      <c r="G44" s="2"/>
    </row>
    <row r="45" spans="1:7" ht="12.75">
      <c r="A45" s="2"/>
      <c r="B45" s="58" t="s">
        <v>23</v>
      </c>
      <c r="C45" s="2"/>
      <c r="D45" s="2"/>
      <c r="E45" s="2" t="s">
        <v>128</v>
      </c>
      <c r="F45" s="2"/>
      <c r="G45" s="2"/>
    </row>
    <row r="46" spans="1:7" ht="12.75">
      <c r="A46" s="2"/>
      <c r="B46" s="58" t="s">
        <v>24</v>
      </c>
      <c r="C46" s="2"/>
      <c r="D46" s="2" t="s">
        <v>129</v>
      </c>
      <c r="E46" s="2"/>
      <c r="F46" s="2"/>
      <c r="G46" s="2"/>
    </row>
    <row r="47" spans="1:7" ht="12.75">
      <c r="A47" s="2"/>
      <c r="B47" s="58" t="s">
        <v>25</v>
      </c>
      <c r="C47" s="2" t="s">
        <v>130</v>
      </c>
      <c r="D47" s="2"/>
      <c r="E47" s="2"/>
      <c r="F47" s="2"/>
      <c r="G47" s="2"/>
    </row>
  </sheetData>
  <mergeCells count="8">
    <mergeCell ref="A29:A30"/>
    <mergeCell ref="B29:B30"/>
    <mergeCell ref="H35:H36"/>
    <mergeCell ref="I35:I36"/>
    <mergeCell ref="A4:A5"/>
    <mergeCell ref="B4:B5"/>
    <mergeCell ref="H10:H11"/>
    <mergeCell ref="I10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C1">
      <selection activeCell="M10" sqref="M10"/>
    </sheetView>
  </sheetViews>
  <sheetFormatPr defaultColWidth="9.00390625" defaultRowHeight="12.75"/>
  <cols>
    <col min="1" max="1" width="5.125" style="0" customWidth="1"/>
    <col min="2" max="2" width="25.875" style="0" customWidth="1"/>
    <col min="3" max="7" width="10.125" style="0" customWidth="1"/>
  </cols>
  <sheetData>
    <row r="1" ht="12.75">
      <c r="B1" t="s">
        <v>64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11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  <c r="J4" s="134" t="s">
        <v>165</v>
      </c>
      <c r="K4" s="134" t="s">
        <v>167</v>
      </c>
    </row>
    <row r="5" spans="1:11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  <c r="J5" s="135" t="s">
        <v>166</v>
      </c>
      <c r="K5" s="135"/>
    </row>
    <row r="6" spans="1:11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  <c r="J6" s="205">
        <v>9</v>
      </c>
      <c r="K6" s="205">
        <v>10</v>
      </c>
    </row>
    <row r="7" spans="1:11" ht="13.5" customHeight="1">
      <c r="A7" s="15">
        <v>1</v>
      </c>
      <c r="B7" s="16" t="s">
        <v>9</v>
      </c>
      <c r="C7" s="17"/>
      <c r="D7" s="18">
        <v>460</v>
      </c>
      <c r="E7" s="19">
        <v>14</v>
      </c>
      <c r="F7" s="20">
        <v>94</v>
      </c>
      <c r="G7" s="19">
        <v>24</v>
      </c>
      <c r="H7" s="60">
        <v>5</v>
      </c>
      <c r="I7" s="60">
        <v>267</v>
      </c>
      <c r="J7" s="60"/>
      <c r="K7" s="60"/>
    </row>
    <row r="8" spans="1:11" ht="13.5" customHeight="1">
      <c r="A8" s="21">
        <v>2</v>
      </c>
      <c r="B8" s="22" t="s">
        <v>10</v>
      </c>
      <c r="C8" s="23"/>
      <c r="D8" s="24">
        <v>321</v>
      </c>
      <c r="E8" s="25">
        <v>0</v>
      </c>
      <c r="F8" s="26">
        <v>2</v>
      </c>
      <c r="G8" s="25">
        <v>19</v>
      </c>
      <c r="H8" s="61">
        <v>1</v>
      </c>
      <c r="I8" s="61">
        <v>146</v>
      </c>
      <c r="J8" s="61"/>
      <c r="K8" s="61"/>
    </row>
    <row r="9" spans="1:11" ht="13.5" customHeight="1" thickBot="1">
      <c r="A9" s="27">
        <v>3</v>
      </c>
      <c r="B9" s="28" t="s">
        <v>11</v>
      </c>
      <c r="C9" s="29"/>
      <c r="D9" s="30">
        <v>139</v>
      </c>
      <c r="E9" s="31">
        <v>14</v>
      </c>
      <c r="F9" s="32">
        <v>92</v>
      </c>
      <c r="G9" s="31">
        <v>5</v>
      </c>
      <c r="H9" s="136">
        <v>4</v>
      </c>
      <c r="I9" s="136">
        <v>121</v>
      </c>
      <c r="J9" s="136"/>
      <c r="K9" s="136"/>
    </row>
    <row r="10" spans="1:11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  <c r="J10" s="172"/>
      <c r="K10" s="172"/>
    </row>
    <row r="11" spans="1:11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  <c r="J11" s="175"/>
      <c r="K11" s="175"/>
    </row>
    <row r="12" spans="1:11" ht="12.75">
      <c r="A12" s="45">
        <v>4</v>
      </c>
      <c r="B12" s="46" t="s">
        <v>16</v>
      </c>
      <c r="C12" s="18"/>
      <c r="D12" s="47">
        <v>1</v>
      </c>
      <c r="E12" s="48"/>
      <c r="F12" s="49"/>
      <c r="G12" s="48"/>
      <c r="H12" s="137"/>
      <c r="I12" s="137"/>
      <c r="J12" s="137"/>
      <c r="K12" s="137"/>
    </row>
    <row r="13" spans="1:11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  <c r="J13" s="61"/>
      <c r="K13" s="61"/>
    </row>
    <row r="14" spans="1:11" ht="12.75">
      <c r="A14" s="45">
        <v>6</v>
      </c>
      <c r="B14" s="50" t="s">
        <v>18</v>
      </c>
      <c r="C14" s="24"/>
      <c r="D14" s="24">
        <v>1</v>
      </c>
      <c r="E14" s="25"/>
      <c r="F14" s="26">
        <v>1</v>
      </c>
      <c r="G14" s="25"/>
      <c r="H14" s="61"/>
      <c r="I14" s="61"/>
      <c r="J14" s="61"/>
      <c r="K14" s="61"/>
    </row>
    <row r="15" spans="1:11" ht="12.75">
      <c r="A15" s="45">
        <v>7</v>
      </c>
      <c r="B15" s="50" t="s">
        <v>19</v>
      </c>
      <c r="C15" s="24"/>
      <c r="D15" s="24">
        <v>11</v>
      </c>
      <c r="E15" s="25">
        <v>3</v>
      </c>
      <c r="F15" s="26">
        <v>4</v>
      </c>
      <c r="G15" s="25">
        <v>1</v>
      </c>
      <c r="H15" s="61">
        <v>2</v>
      </c>
      <c r="I15" s="61">
        <v>9</v>
      </c>
      <c r="J15" s="61"/>
      <c r="K15" s="61"/>
    </row>
    <row r="16" spans="1:11" ht="12.75">
      <c r="A16" s="45">
        <v>8</v>
      </c>
      <c r="B16" s="50" t="s">
        <v>20</v>
      </c>
      <c r="C16" s="24"/>
      <c r="D16" s="24">
        <v>1</v>
      </c>
      <c r="E16" s="25"/>
      <c r="F16" s="26"/>
      <c r="G16" s="25"/>
      <c r="H16" s="61"/>
      <c r="I16" s="61">
        <v>10</v>
      </c>
      <c r="J16" s="61"/>
      <c r="K16" s="61"/>
    </row>
    <row r="17" spans="1:11" ht="13.5" thickBot="1">
      <c r="A17" s="51">
        <v>9</v>
      </c>
      <c r="B17" s="52" t="s">
        <v>21</v>
      </c>
      <c r="C17" s="53"/>
      <c r="D17" s="53">
        <v>125</v>
      </c>
      <c r="E17" s="54">
        <v>11</v>
      </c>
      <c r="F17" s="55">
        <v>87</v>
      </c>
      <c r="G17" s="54">
        <v>4</v>
      </c>
      <c r="H17" s="62">
        <v>2</v>
      </c>
      <c r="I17" s="62">
        <v>102</v>
      </c>
      <c r="J17" s="62"/>
      <c r="K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157</v>
      </c>
      <c r="C26" s="150"/>
      <c r="D26" s="150"/>
      <c r="E26" s="150"/>
      <c r="F26" s="150"/>
      <c r="G26" s="150" t="s">
        <v>131</v>
      </c>
      <c r="H26" s="150" t="s">
        <v>132</v>
      </c>
      <c r="I26" s="151"/>
    </row>
    <row r="27" spans="1:9" ht="15">
      <c r="A27" s="1"/>
      <c r="B27" s="150" t="s">
        <v>158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133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460</v>
      </c>
      <c r="E32" s="19">
        <v>14</v>
      </c>
      <c r="F32" s="20">
        <v>94</v>
      </c>
      <c r="G32" s="19">
        <v>24</v>
      </c>
      <c r="H32" s="60">
        <v>5</v>
      </c>
      <c r="I32" s="60">
        <v>267</v>
      </c>
    </row>
    <row r="33" spans="1:9" ht="12.75">
      <c r="A33" s="21">
        <v>2</v>
      </c>
      <c r="B33" s="22" t="s">
        <v>10</v>
      </c>
      <c r="C33" s="23"/>
      <c r="D33" s="24">
        <v>321</v>
      </c>
      <c r="E33" s="25">
        <v>0</v>
      </c>
      <c r="F33" s="26">
        <v>2</v>
      </c>
      <c r="G33" s="25">
        <v>19</v>
      </c>
      <c r="H33" s="61">
        <v>1</v>
      </c>
      <c r="I33" s="61">
        <v>146</v>
      </c>
    </row>
    <row r="34" spans="1:9" ht="13.5" thickBot="1">
      <c r="A34" s="27">
        <v>3</v>
      </c>
      <c r="B34" s="28" t="s">
        <v>11</v>
      </c>
      <c r="C34" s="29"/>
      <c r="D34" s="30">
        <v>139</v>
      </c>
      <c r="E34" s="31">
        <v>14</v>
      </c>
      <c r="F34" s="32">
        <v>92</v>
      </c>
      <c r="G34" s="31">
        <v>5</v>
      </c>
      <c r="H34" s="136">
        <v>4</v>
      </c>
      <c r="I34" s="136">
        <v>121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5</v>
      </c>
      <c r="D37" s="47">
        <v>1</v>
      </c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>
        <v>5</v>
      </c>
      <c r="D39" s="24">
        <v>1</v>
      </c>
      <c r="E39" s="25"/>
      <c r="F39" s="26">
        <v>1</v>
      </c>
      <c r="G39" s="25"/>
      <c r="H39" s="61"/>
      <c r="I39" s="61"/>
    </row>
    <row r="40" spans="1:9" ht="12.75">
      <c r="A40" s="45">
        <v>7</v>
      </c>
      <c r="B40" s="50" t="s">
        <v>19</v>
      </c>
      <c r="C40" s="24">
        <v>81</v>
      </c>
      <c r="D40" s="24">
        <v>11</v>
      </c>
      <c r="E40" s="25">
        <v>3</v>
      </c>
      <c r="F40" s="26">
        <v>4</v>
      </c>
      <c r="G40" s="25">
        <v>1</v>
      </c>
      <c r="H40" s="61">
        <v>2</v>
      </c>
      <c r="I40" s="61">
        <v>9</v>
      </c>
    </row>
    <row r="41" spans="1:9" ht="12.75">
      <c r="A41" s="45">
        <v>8</v>
      </c>
      <c r="B41" s="50" t="s">
        <v>20</v>
      </c>
      <c r="C41" s="24">
        <v>15</v>
      </c>
      <c r="D41" s="24">
        <v>1</v>
      </c>
      <c r="E41" s="25"/>
      <c r="F41" s="26"/>
      <c r="G41" s="25"/>
      <c r="H41" s="61"/>
      <c r="I41" s="61">
        <v>10</v>
      </c>
    </row>
    <row r="42" spans="1:9" ht="13.5" thickBot="1">
      <c r="A42" s="51">
        <v>9</v>
      </c>
      <c r="B42" s="52" t="s">
        <v>21</v>
      </c>
      <c r="C42" s="53"/>
      <c r="D42" s="53">
        <v>125</v>
      </c>
      <c r="E42" s="54">
        <v>11</v>
      </c>
      <c r="F42" s="55">
        <v>87</v>
      </c>
      <c r="G42" s="54">
        <v>4</v>
      </c>
      <c r="H42" s="62">
        <v>2</v>
      </c>
      <c r="I42" s="62">
        <v>102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7"/>
      <c r="C44" s="2"/>
      <c r="D44" s="2"/>
      <c r="E44" s="2"/>
      <c r="F44" s="2"/>
      <c r="G44" s="2"/>
    </row>
    <row r="45" spans="1:7" ht="12.75">
      <c r="A45" s="2"/>
      <c r="B45" s="58" t="s">
        <v>23</v>
      </c>
      <c r="C45" s="2"/>
      <c r="D45" s="2" t="s">
        <v>128</v>
      </c>
      <c r="E45" s="2"/>
      <c r="F45" s="2"/>
      <c r="G45" s="2"/>
    </row>
    <row r="46" spans="1:7" ht="12.75">
      <c r="A46" s="2"/>
      <c r="B46" s="58" t="s">
        <v>24</v>
      </c>
      <c r="C46" s="2"/>
      <c r="D46" s="2" t="s">
        <v>129</v>
      </c>
      <c r="E46" s="2"/>
      <c r="F46" s="2"/>
      <c r="G46" s="2"/>
    </row>
    <row r="47" spans="1:7" ht="12.75">
      <c r="A47" s="2"/>
      <c r="B47" s="58" t="s">
        <v>25</v>
      </c>
      <c r="C47" s="2" t="s">
        <v>130</v>
      </c>
      <c r="D47" s="2"/>
      <c r="E47" s="2"/>
      <c r="F47" s="2"/>
      <c r="G47" s="2"/>
    </row>
  </sheetData>
  <mergeCells count="8">
    <mergeCell ref="A29:A30"/>
    <mergeCell ref="B29:B30"/>
    <mergeCell ref="H35:H36"/>
    <mergeCell ref="I35:I36"/>
    <mergeCell ref="A4:A5"/>
    <mergeCell ref="B4:B5"/>
    <mergeCell ref="H10:H11"/>
    <mergeCell ref="I10:I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1" sqref="A1:K39"/>
    </sheetView>
  </sheetViews>
  <sheetFormatPr defaultColWidth="9.00390625" defaultRowHeight="12.75"/>
  <cols>
    <col min="1" max="1" width="4.625" style="0" customWidth="1"/>
    <col min="2" max="2" width="22.125" style="0" customWidth="1"/>
    <col min="3" max="11" width="6.25390625" style="0" customWidth="1"/>
  </cols>
  <sheetData>
    <row r="1" ht="12.75">
      <c r="A1" t="s">
        <v>65</v>
      </c>
    </row>
    <row r="2" ht="12.75">
      <c r="A2" t="s">
        <v>153</v>
      </c>
    </row>
    <row r="3" spans="1:6" ht="12.75">
      <c r="A3" s="1"/>
      <c r="B3" s="2"/>
      <c r="C3" s="2"/>
      <c r="D3" s="2"/>
      <c r="E3" s="2"/>
      <c r="F3" s="2"/>
    </row>
    <row r="4" spans="1:6" ht="13.5" thickBot="1">
      <c r="A4" s="3"/>
      <c r="B4" s="4"/>
      <c r="C4" s="5"/>
      <c r="D4" s="5"/>
      <c r="E4" s="2"/>
      <c r="F4" s="2"/>
    </row>
    <row r="5" spans="1:11" ht="12.75" customHeight="1">
      <c r="A5" s="299"/>
      <c r="B5" s="301" t="s">
        <v>28</v>
      </c>
      <c r="C5" s="321" t="s">
        <v>9</v>
      </c>
      <c r="D5" s="321" t="s">
        <v>10</v>
      </c>
      <c r="E5" s="321" t="s">
        <v>11</v>
      </c>
      <c r="F5" s="321" t="s">
        <v>16</v>
      </c>
      <c r="G5" s="319" t="s">
        <v>17</v>
      </c>
      <c r="H5" s="319" t="s">
        <v>18</v>
      </c>
      <c r="I5" s="319" t="s">
        <v>19</v>
      </c>
      <c r="J5" s="319" t="s">
        <v>20</v>
      </c>
      <c r="K5" s="319" t="s">
        <v>21</v>
      </c>
    </row>
    <row r="6" spans="1:11" ht="120.75" customHeight="1" thickBot="1">
      <c r="A6" s="309"/>
      <c r="B6" s="310"/>
      <c r="C6" s="322"/>
      <c r="D6" s="323"/>
      <c r="E6" s="322"/>
      <c r="F6" s="323"/>
      <c r="G6" s="320"/>
      <c r="H6" s="320"/>
      <c r="I6" s="320"/>
      <c r="J6" s="320"/>
      <c r="K6" s="320"/>
    </row>
    <row r="7" spans="1:11" ht="13.5" customHeight="1" thickBot="1">
      <c r="A7" s="70">
        <v>1</v>
      </c>
      <c r="B7" s="77" t="s">
        <v>29</v>
      </c>
      <c r="C7" s="19">
        <f>D7+E7</f>
        <v>98</v>
      </c>
      <c r="D7" s="20">
        <f>Алатырский!D8</f>
        <v>97</v>
      </c>
      <c r="E7" s="114">
        <f>F7+G7+H7+I7+J7+K7</f>
        <v>1</v>
      </c>
      <c r="F7" s="80">
        <f>Алатырский!D12</f>
        <v>0</v>
      </c>
      <c r="G7" s="67">
        <f>Алатырский!D13</f>
        <v>0</v>
      </c>
      <c r="H7" s="60">
        <f>Алатырский!D14</f>
        <v>0</v>
      </c>
      <c r="I7" s="60">
        <f>Алатырский!D15</f>
        <v>0</v>
      </c>
      <c r="J7" s="67">
        <f>Алатырский!D16</f>
        <v>0</v>
      </c>
      <c r="K7" s="60">
        <f>Алатырский!D17</f>
        <v>1</v>
      </c>
    </row>
    <row r="8" spans="1:11" ht="13.5" customHeight="1">
      <c r="A8" s="223"/>
      <c r="B8" s="224" t="s">
        <v>183</v>
      </c>
      <c r="C8" s="48">
        <v>10</v>
      </c>
      <c r="D8" s="49">
        <v>9</v>
      </c>
      <c r="E8" s="114">
        <v>1</v>
      </c>
      <c r="F8" s="80">
        <f>Алатырский!D13</f>
        <v>0</v>
      </c>
      <c r="G8" s="67">
        <f>Алатырский!D14</f>
        <v>0</v>
      </c>
      <c r="H8" s="60">
        <f>Алатырский!D15</f>
        <v>0</v>
      </c>
      <c r="I8" s="60">
        <f>Алатырский!D16</f>
        <v>0</v>
      </c>
      <c r="J8" s="67">
        <v>0</v>
      </c>
      <c r="K8" s="137">
        <v>1</v>
      </c>
    </row>
    <row r="9" spans="1:11" ht="13.5" customHeight="1">
      <c r="A9" s="71">
        <v>2</v>
      </c>
      <c r="B9" s="78" t="s">
        <v>30</v>
      </c>
      <c r="C9" s="25">
        <f aca="true" t="shared" si="0" ref="C9:C32">D9+E9</f>
        <v>38</v>
      </c>
      <c r="D9" s="26">
        <f>Аликовский!D8</f>
        <v>38</v>
      </c>
      <c r="E9" s="114">
        <f aca="true" t="shared" si="1" ref="E9:E32">F9+G9+H9+I9+J9+K9</f>
        <v>0</v>
      </c>
      <c r="F9" s="113">
        <f>Аликовский!D12</f>
        <v>0</v>
      </c>
      <c r="G9" s="110">
        <f>Аликовский!D13</f>
        <v>0</v>
      </c>
      <c r="H9" s="111">
        <f>Аликовский!D14</f>
        <v>0</v>
      </c>
      <c r="I9" s="111">
        <f>Аликовский!D15</f>
        <v>0</v>
      </c>
      <c r="J9" s="110">
        <f>Аликовский!D16</f>
        <v>0</v>
      </c>
      <c r="K9" s="111">
        <f>Аликовский!D17</f>
        <v>0</v>
      </c>
    </row>
    <row r="10" spans="1:11" ht="13.5" customHeight="1">
      <c r="A10" s="71">
        <v>3</v>
      </c>
      <c r="B10" s="78" t="s">
        <v>31</v>
      </c>
      <c r="C10" s="25">
        <f t="shared" si="0"/>
        <v>97</v>
      </c>
      <c r="D10" s="26">
        <f>Батыревский!D8</f>
        <v>89</v>
      </c>
      <c r="E10" s="114">
        <f t="shared" si="1"/>
        <v>8</v>
      </c>
      <c r="F10" s="81">
        <f>Батыревский!D12</f>
        <v>1</v>
      </c>
      <c r="G10" s="65">
        <f>Батыревский!D13</f>
        <v>0</v>
      </c>
      <c r="H10" s="61">
        <f>Батыревский!D14</f>
        <v>0</v>
      </c>
      <c r="I10" s="61">
        <f>Батыревский!D15</f>
        <v>0</v>
      </c>
      <c r="J10" s="65">
        <f>Батыревский!D16</f>
        <v>1</v>
      </c>
      <c r="K10" s="61">
        <f>Батыревский!D17</f>
        <v>6</v>
      </c>
    </row>
    <row r="11" spans="1:11" ht="15">
      <c r="A11" s="72">
        <v>4</v>
      </c>
      <c r="B11" s="78" t="s">
        <v>26</v>
      </c>
      <c r="C11" s="25">
        <f t="shared" si="0"/>
        <v>101</v>
      </c>
      <c r="D11" s="123">
        <f>Вурнарский!D8</f>
        <v>94</v>
      </c>
      <c r="E11" s="130">
        <f t="shared" si="1"/>
        <v>7</v>
      </c>
      <c r="F11" s="122">
        <f>Вурнарский!D12</f>
        <v>0</v>
      </c>
      <c r="G11" s="123">
        <f>Вурнарский!D13</f>
        <v>0</v>
      </c>
      <c r="H11" s="124">
        <f>Вурнарский!D14</f>
        <v>0</v>
      </c>
      <c r="I11" s="124">
        <f>Вурнарский!D15</f>
        <v>2</v>
      </c>
      <c r="J11" s="123">
        <f>Вурнарский!D16</f>
        <v>0</v>
      </c>
      <c r="K11" s="124">
        <f>Вурнарский!D17</f>
        <v>5</v>
      </c>
    </row>
    <row r="12" spans="1:11" ht="15">
      <c r="A12" s="72">
        <v>5</v>
      </c>
      <c r="B12" s="78" t="s">
        <v>32</v>
      </c>
      <c r="C12" s="25">
        <f t="shared" si="0"/>
        <v>34</v>
      </c>
      <c r="D12" s="123">
        <f>Ибресинский!D8</f>
        <v>32</v>
      </c>
      <c r="E12" s="130">
        <f t="shared" si="1"/>
        <v>2</v>
      </c>
      <c r="F12" s="122">
        <f>Ибресинский!D12</f>
        <v>0</v>
      </c>
      <c r="G12" s="123">
        <f>Ибресинский!D13</f>
        <v>0</v>
      </c>
      <c r="H12" s="124">
        <f>Ибресинский!D14</f>
        <v>0</v>
      </c>
      <c r="I12" s="124">
        <f>Ибресинский!D15</f>
        <v>0</v>
      </c>
      <c r="J12" s="123">
        <f>Ибресинский!D16</f>
        <v>0</v>
      </c>
      <c r="K12" s="124">
        <f>Ибресинский!D17</f>
        <v>2</v>
      </c>
    </row>
    <row r="13" spans="1:11" ht="15">
      <c r="A13" s="73">
        <v>6</v>
      </c>
      <c r="B13" s="78" t="s">
        <v>33</v>
      </c>
      <c r="C13" s="25">
        <f t="shared" si="0"/>
        <v>52</v>
      </c>
      <c r="D13" s="26">
        <f>Канашский!D8</f>
        <v>43</v>
      </c>
      <c r="E13" s="114">
        <f t="shared" si="1"/>
        <v>9</v>
      </c>
      <c r="F13" s="81">
        <f>Канашский!D12</f>
        <v>0</v>
      </c>
      <c r="G13" s="65">
        <f>Канашский!D13</f>
        <v>0</v>
      </c>
      <c r="H13" s="61">
        <f>Канашский!D14</f>
        <v>4</v>
      </c>
      <c r="I13" s="61">
        <f>Канашский!D15</f>
        <v>2</v>
      </c>
      <c r="J13" s="65">
        <f>Канашский!D16</f>
        <v>0</v>
      </c>
      <c r="K13" s="61">
        <f>Канашский!D17</f>
        <v>3</v>
      </c>
    </row>
    <row r="14" spans="1:11" ht="15">
      <c r="A14" s="73"/>
      <c r="B14" s="78" t="s">
        <v>184</v>
      </c>
      <c r="C14" s="25">
        <v>12</v>
      </c>
      <c r="D14" s="26">
        <v>7</v>
      </c>
      <c r="E14" s="114">
        <v>5</v>
      </c>
      <c r="F14" s="81"/>
      <c r="G14" s="65"/>
      <c r="H14" s="61"/>
      <c r="I14" s="61">
        <v>2</v>
      </c>
      <c r="J14" s="65"/>
      <c r="K14" s="61">
        <v>3</v>
      </c>
    </row>
    <row r="15" spans="1:11" ht="15">
      <c r="A15" s="73">
        <v>7</v>
      </c>
      <c r="B15" s="78" t="s">
        <v>34</v>
      </c>
      <c r="C15" s="25">
        <f t="shared" si="0"/>
        <v>36</v>
      </c>
      <c r="D15" s="26">
        <f>Козловский!D8</f>
        <v>30</v>
      </c>
      <c r="E15" s="114">
        <f t="shared" si="1"/>
        <v>6</v>
      </c>
      <c r="F15" s="81">
        <f>Козловский!D12</f>
        <v>0</v>
      </c>
      <c r="G15" s="65">
        <f>Козловский!D13</f>
        <v>0</v>
      </c>
      <c r="H15" s="61">
        <f>Козловский!D14</f>
        <v>5</v>
      </c>
      <c r="I15" s="61">
        <f>Козловский!D15</f>
        <v>0</v>
      </c>
      <c r="J15" s="65">
        <f>Козловский!D16</f>
        <v>0</v>
      </c>
      <c r="K15" s="61">
        <f>Козловский!D17</f>
        <v>1</v>
      </c>
    </row>
    <row r="16" spans="1:11" ht="15">
      <c r="A16" s="73">
        <v>8</v>
      </c>
      <c r="B16" s="78" t="s">
        <v>35</v>
      </c>
      <c r="C16" s="25">
        <f t="shared" si="0"/>
        <v>40</v>
      </c>
      <c r="D16" s="26">
        <f>Комсомольский!D8</f>
        <v>38</v>
      </c>
      <c r="E16" s="114">
        <f t="shared" si="1"/>
        <v>2</v>
      </c>
      <c r="F16" s="81">
        <f>Комсомольский!D12</f>
        <v>0</v>
      </c>
      <c r="G16" s="65">
        <f>Комсомольский!D13</f>
        <v>0</v>
      </c>
      <c r="H16" s="61">
        <f>Комсомольский!D14</f>
        <v>2</v>
      </c>
      <c r="I16" s="61">
        <f>Комсомольский!D15</f>
        <v>0</v>
      </c>
      <c r="J16" s="65">
        <f>Комсомольский!D16</f>
        <v>0</v>
      </c>
      <c r="K16" s="61">
        <f>Комсомольский!D17</f>
        <v>0</v>
      </c>
    </row>
    <row r="17" spans="1:11" ht="15">
      <c r="A17" s="73">
        <v>9</v>
      </c>
      <c r="B17" s="78" t="s">
        <v>36</v>
      </c>
      <c r="C17" s="25">
        <f t="shared" si="0"/>
        <v>20</v>
      </c>
      <c r="D17" s="26">
        <f>Красноармейский!D8</f>
        <v>20</v>
      </c>
      <c r="E17" s="114">
        <f t="shared" si="1"/>
        <v>0</v>
      </c>
      <c r="F17" s="81">
        <f>Красноармейский!D12</f>
        <v>0</v>
      </c>
      <c r="G17" s="65">
        <f>Красноармейский!D13</f>
        <v>0</v>
      </c>
      <c r="H17" s="61">
        <f>Красноармейский!D14</f>
        <v>0</v>
      </c>
      <c r="I17" s="61">
        <f>Красноармейский!D15</f>
        <v>0</v>
      </c>
      <c r="J17" s="65">
        <f>Красноармейский!D16</f>
        <v>0</v>
      </c>
      <c r="K17" s="61">
        <f>Красноармейский!D17</f>
        <v>0</v>
      </c>
    </row>
    <row r="18" spans="1:11" ht="15">
      <c r="A18" s="73">
        <v>10</v>
      </c>
      <c r="B18" s="78" t="s">
        <v>37</v>
      </c>
      <c r="C18" s="25">
        <f t="shared" si="0"/>
        <v>24</v>
      </c>
      <c r="D18" s="26">
        <f>Красночетайский!D8</f>
        <v>20</v>
      </c>
      <c r="E18" s="114">
        <f t="shared" si="1"/>
        <v>4</v>
      </c>
      <c r="F18" s="81">
        <f>Красночетайский!D12</f>
        <v>1</v>
      </c>
      <c r="G18" s="65">
        <f>Красночетайский!D13</f>
        <v>0</v>
      </c>
      <c r="H18" s="61">
        <f>Красночетайский!D14</f>
        <v>1</v>
      </c>
      <c r="I18" s="61">
        <f>Красночетайский!D15</f>
        <v>0</v>
      </c>
      <c r="J18" s="65">
        <f>Красночетайский!D16</f>
        <v>0</v>
      </c>
      <c r="K18" s="61">
        <f>Красночетайский!D17</f>
        <v>2</v>
      </c>
    </row>
    <row r="19" spans="1:11" ht="15">
      <c r="A19" s="73">
        <v>11</v>
      </c>
      <c r="B19" s="78" t="s">
        <v>38</v>
      </c>
      <c r="C19" s="25">
        <f t="shared" si="0"/>
        <v>186</v>
      </c>
      <c r="D19" s="26">
        <f>Моргаушский!D8</f>
        <v>176</v>
      </c>
      <c r="E19" s="114">
        <f t="shared" si="1"/>
        <v>10</v>
      </c>
      <c r="F19" s="81">
        <f>Моргаушский!D12</f>
        <v>1</v>
      </c>
      <c r="G19" s="65">
        <f>Моргаушский!D13</f>
        <v>0</v>
      </c>
      <c r="H19" s="61">
        <f>Моргаушский!D14</f>
        <v>3</v>
      </c>
      <c r="I19" s="61">
        <f>Моргаушский!D15</f>
        <v>1</v>
      </c>
      <c r="J19" s="65">
        <f>Моргаушский!D16</f>
        <v>0</v>
      </c>
      <c r="K19" s="61">
        <f>Моргаушский!D17</f>
        <v>5</v>
      </c>
    </row>
    <row r="20" spans="1:11" ht="15">
      <c r="A20" s="63">
        <v>12</v>
      </c>
      <c r="B20" s="78" t="s">
        <v>39</v>
      </c>
      <c r="C20" s="25">
        <f t="shared" si="0"/>
        <v>80</v>
      </c>
      <c r="D20" s="65">
        <f>'Мар-Посадский'!D8</f>
        <v>78</v>
      </c>
      <c r="E20" s="114">
        <f t="shared" si="1"/>
        <v>2</v>
      </c>
      <c r="F20" s="82">
        <f>'Мар-Посадский'!D12</f>
        <v>1</v>
      </c>
      <c r="G20" s="65">
        <f>'Мар-Посадский'!D13</f>
        <v>0</v>
      </c>
      <c r="H20" s="61">
        <f>'Мар-Посадский'!D14</f>
        <v>1</v>
      </c>
      <c r="I20" s="61">
        <f>'Мар-Посадский'!D15</f>
        <v>0</v>
      </c>
      <c r="J20" s="65">
        <f>'Мар-Посадский'!D16</f>
        <v>0</v>
      </c>
      <c r="K20" s="61">
        <f>'Мар-Посадский'!D17</f>
        <v>0</v>
      </c>
    </row>
    <row r="21" spans="1:11" ht="15">
      <c r="A21" s="63">
        <v>13</v>
      </c>
      <c r="B21" s="78" t="s">
        <v>40</v>
      </c>
      <c r="C21" s="25">
        <f t="shared" si="0"/>
        <v>7</v>
      </c>
      <c r="D21" s="65">
        <f>Порецкий!D8</f>
        <v>7</v>
      </c>
      <c r="E21" s="114">
        <f t="shared" si="1"/>
        <v>0</v>
      </c>
      <c r="F21" s="82">
        <f>Порецкий!D12</f>
        <v>0</v>
      </c>
      <c r="G21" s="65">
        <f>Порецкий!D13</f>
        <v>0</v>
      </c>
      <c r="H21" s="61">
        <f>Порецкий!D14</f>
        <v>0</v>
      </c>
      <c r="I21" s="61">
        <f>Порецкий!D15</f>
        <v>0</v>
      </c>
      <c r="J21" s="65">
        <f>Порецкий!D16</f>
        <v>0</v>
      </c>
      <c r="K21" s="61">
        <f>Порецкий!D17</f>
        <v>0</v>
      </c>
    </row>
    <row r="22" spans="1:11" ht="15">
      <c r="A22" s="63">
        <v>14</v>
      </c>
      <c r="B22" s="78" t="s">
        <v>41</v>
      </c>
      <c r="C22" s="25">
        <f t="shared" si="0"/>
        <v>57</v>
      </c>
      <c r="D22" s="65">
        <f>Урмарский!D8</f>
        <v>47</v>
      </c>
      <c r="E22" s="114">
        <f t="shared" si="1"/>
        <v>10</v>
      </c>
      <c r="F22" s="82">
        <f>Урмарский!D12</f>
        <v>3</v>
      </c>
      <c r="G22" s="65">
        <f>Урмарский!D13</f>
        <v>0</v>
      </c>
      <c r="H22" s="61">
        <f>Урмарский!D14</f>
        <v>4</v>
      </c>
      <c r="I22" s="61">
        <f>Урмарский!D15</f>
        <v>0</v>
      </c>
      <c r="J22" s="65">
        <f>Урмарский!D16</f>
        <v>0</v>
      </c>
      <c r="K22" s="61">
        <f>Урмарский!D17</f>
        <v>3</v>
      </c>
    </row>
    <row r="23" spans="1:11" ht="15">
      <c r="A23" s="63">
        <v>15</v>
      </c>
      <c r="B23" s="78" t="s">
        <v>42</v>
      </c>
      <c r="C23" s="25">
        <f t="shared" si="0"/>
        <v>56</v>
      </c>
      <c r="D23" s="65">
        <f>Цивильский!D8</f>
        <v>52</v>
      </c>
      <c r="E23" s="114">
        <f t="shared" si="1"/>
        <v>4</v>
      </c>
      <c r="F23" s="82">
        <f>Цивильский!D12</f>
        <v>1</v>
      </c>
      <c r="G23" s="65">
        <f>Цивильский!D13</f>
        <v>0</v>
      </c>
      <c r="H23" s="61">
        <f>Цивильский!D14</f>
        <v>3</v>
      </c>
      <c r="I23" s="61">
        <f>Цивильский!D15</f>
        <v>0</v>
      </c>
      <c r="J23" s="65">
        <f>Цивильский!D16</f>
        <v>0</v>
      </c>
      <c r="K23" s="61">
        <f>Цивильский!D17</f>
        <v>0</v>
      </c>
    </row>
    <row r="24" spans="1:11" ht="15">
      <c r="A24" s="63">
        <v>16</v>
      </c>
      <c r="B24" s="78" t="s">
        <v>43</v>
      </c>
      <c r="C24" s="25">
        <f t="shared" si="0"/>
        <v>89</v>
      </c>
      <c r="D24" s="65">
        <f>Шемуршинский!D8</f>
        <v>82</v>
      </c>
      <c r="E24" s="114">
        <f t="shared" si="1"/>
        <v>7</v>
      </c>
      <c r="F24" s="82">
        <f>Шемуршинский!D12</f>
        <v>2</v>
      </c>
      <c r="G24" s="65">
        <f>Шемуршинский!D13</f>
        <v>0</v>
      </c>
      <c r="H24" s="61">
        <f>Шемуршинский!D14</f>
        <v>0</v>
      </c>
      <c r="I24" s="61">
        <f>Шемуршинский!D15</f>
        <v>0</v>
      </c>
      <c r="J24" s="65">
        <f>Шемуршинский!D16</f>
        <v>1</v>
      </c>
      <c r="K24" s="61">
        <f>Шемуршинский!D17</f>
        <v>4</v>
      </c>
    </row>
    <row r="25" spans="1:11" ht="15">
      <c r="A25" s="63">
        <v>17</v>
      </c>
      <c r="B25" s="78" t="s">
        <v>44</v>
      </c>
      <c r="C25" s="25">
        <f t="shared" si="0"/>
        <v>57</v>
      </c>
      <c r="D25" s="65">
        <f>Шумерлинский!D8</f>
        <v>44</v>
      </c>
      <c r="E25" s="114">
        <f t="shared" si="1"/>
        <v>13</v>
      </c>
      <c r="F25" s="82">
        <f>Шумерлинский!D12</f>
        <v>1</v>
      </c>
      <c r="G25" s="65">
        <f>Шумерлинский!D13</f>
        <v>0</v>
      </c>
      <c r="H25" s="61">
        <f>Шумерлинский!D14</f>
        <v>6</v>
      </c>
      <c r="I25" s="61">
        <f>Шумерлинский!D15</f>
        <v>2</v>
      </c>
      <c r="J25" s="65">
        <f>Шумерлинский!D16</f>
        <v>0</v>
      </c>
      <c r="K25" s="61">
        <f>Шумерлинский!D17</f>
        <v>4</v>
      </c>
    </row>
    <row r="26" spans="1:11" ht="15">
      <c r="A26" s="63"/>
      <c r="B26" s="78" t="s">
        <v>185</v>
      </c>
      <c r="C26" s="25">
        <v>32</v>
      </c>
      <c r="D26" s="65">
        <v>19</v>
      </c>
      <c r="E26" s="114">
        <v>13</v>
      </c>
      <c r="F26" s="82">
        <v>1</v>
      </c>
      <c r="G26" s="65"/>
      <c r="H26" s="61">
        <v>6</v>
      </c>
      <c r="I26" s="61">
        <v>2</v>
      </c>
      <c r="J26" s="65"/>
      <c r="K26" s="61">
        <v>4</v>
      </c>
    </row>
    <row r="27" spans="1:11" ht="15">
      <c r="A27" s="63">
        <v>18</v>
      </c>
      <c r="B27" s="78" t="s">
        <v>45</v>
      </c>
      <c r="C27" s="25">
        <f t="shared" si="0"/>
        <v>94</v>
      </c>
      <c r="D27" s="65">
        <f>Ядринский!D8</f>
        <v>84</v>
      </c>
      <c r="E27" s="114">
        <f t="shared" si="1"/>
        <v>10</v>
      </c>
      <c r="F27" s="82">
        <f>Ядринский!D12</f>
        <v>3</v>
      </c>
      <c r="G27" s="65">
        <f>Ядринский!D13</f>
        <v>0</v>
      </c>
      <c r="H27" s="61">
        <f>Ядринский!D14</f>
        <v>2</v>
      </c>
      <c r="I27" s="61">
        <f>Ядринский!D15</f>
        <v>2</v>
      </c>
      <c r="J27" s="65">
        <f>Ядринский!D16</f>
        <v>0</v>
      </c>
      <c r="K27" s="61">
        <f>Ядринский!D17</f>
        <v>3</v>
      </c>
    </row>
    <row r="28" spans="1:11" ht="15">
      <c r="A28" s="63">
        <v>19</v>
      </c>
      <c r="B28" s="78" t="s">
        <v>46</v>
      </c>
      <c r="C28" s="25">
        <f t="shared" si="0"/>
        <v>83</v>
      </c>
      <c r="D28" s="65">
        <f>Яльчикский!D8</f>
        <v>75</v>
      </c>
      <c r="E28" s="114">
        <f t="shared" si="1"/>
        <v>8</v>
      </c>
      <c r="F28" s="82">
        <f>Яльчикский!D12</f>
        <v>2</v>
      </c>
      <c r="G28" s="65">
        <f>Яльчикский!D13</f>
        <v>0</v>
      </c>
      <c r="H28" s="61">
        <f>Яльчикский!D14</f>
        <v>0</v>
      </c>
      <c r="I28" s="61">
        <f>Яльчикский!D15</f>
        <v>0</v>
      </c>
      <c r="J28" s="65">
        <f>Яльчикский!D16</f>
        <v>1</v>
      </c>
      <c r="K28" s="61">
        <f>Яльчикский!D17</f>
        <v>5</v>
      </c>
    </row>
    <row r="29" spans="1:11" ht="15">
      <c r="A29" s="63">
        <v>20</v>
      </c>
      <c r="B29" s="78" t="s">
        <v>47</v>
      </c>
      <c r="C29" s="25">
        <f t="shared" si="0"/>
        <v>25</v>
      </c>
      <c r="D29" s="65">
        <f>Янтиковский!D8</f>
        <v>22</v>
      </c>
      <c r="E29" s="114">
        <f t="shared" si="1"/>
        <v>3</v>
      </c>
      <c r="F29" s="82">
        <f>Янтиковский!D12</f>
        <v>3</v>
      </c>
      <c r="G29" s="65">
        <f>Янтиковский!D13</f>
        <v>0</v>
      </c>
      <c r="H29" s="61">
        <f>Янтиковский!D14</f>
        <v>0</v>
      </c>
      <c r="I29" s="61">
        <f>Янтиковский!D15</f>
        <v>0</v>
      </c>
      <c r="J29" s="65">
        <f>Янтиковский!D16</f>
        <v>0</v>
      </c>
      <c r="K29" s="61">
        <f>Янтиковский!D17</f>
        <v>0</v>
      </c>
    </row>
    <row r="30" spans="1:11" ht="15">
      <c r="A30" s="63">
        <v>21</v>
      </c>
      <c r="B30" s="78" t="s">
        <v>48</v>
      </c>
      <c r="C30" s="25">
        <f t="shared" si="0"/>
        <v>38</v>
      </c>
      <c r="D30" s="65">
        <f>Чебоксарский!D8</f>
        <v>35</v>
      </c>
      <c r="E30" s="114">
        <f t="shared" si="1"/>
        <v>3</v>
      </c>
      <c r="F30" s="82">
        <f>Чебоксарский!D12</f>
        <v>1</v>
      </c>
      <c r="G30" s="65">
        <f>Чебоксарский!D13</f>
        <v>0</v>
      </c>
      <c r="H30" s="61">
        <f>Чебоксарский!D14</f>
        <v>0</v>
      </c>
      <c r="I30" s="61">
        <f>Чебоксарский!D15</f>
        <v>0</v>
      </c>
      <c r="J30" s="65">
        <f>Чебоксарский!D16</f>
        <v>0</v>
      </c>
      <c r="K30" s="61">
        <f>Чебоксарский!D17</f>
        <v>2</v>
      </c>
    </row>
    <row r="31" spans="1:11" ht="15">
      <c r="A31" s="63">
        <v>22</v>
      </c>
      <c r="B31" s="78" t="s">
        <v>27</v>
      </c>
      <c r="C31" s="25">
        <f t="shared" si="0"/>
        <v>18</v>
      </c>
      <c r="D31" s="65">
        <f>Новочебоксарск!D8</f>
        <v>15</v>
      </c>
      <c r="E31" s="114">
        <f t="shared" si="1"/>
        <v>3</v>
      </c>
      <c r="F31" s="82">
        <f>Новочебоксарск!D12</f>
        <v>0</v>
      </c>
      <c r="G31" s="65">
        <f>Новочебоксарск!D13</f>
        <v>0</v>
      </c>
      <c r="H31" s="61">
        <f>Новочебоксарск!D14</f>
        <v>0</v>
      </c>
      <c r="I31" s="61">
        <f>Новочебоксарск!D15</f>
        <v>0</v>
      </c>
      <c r="J31" s="65">
        <f>Новочебоксарск!D16</f>
        <v>0</v>
      </c>
      <c r="K31" s="61">
        <f>Новочебоксарск!D17</f>
        <v>3</v>
      </c>
    </row>
    <row r="32" spans="1:11" ht="15.75" thickBot="1">
      <c r="A32" s="64">
        <v>23</v>
      </c>
      <c r="B32" s="79" t="s">
        <v>49</v>
      </c>
      <c r="C32" s="54">
        <f t="shared" si="0"/>
        <v>460</v>
      </c>
      <c r="D32" s="66">
        <f>Чебоксары!D8</f>
        <v>321</v>
      </c>
      <c r="E32" s="114">
        <f t="shared" si="1"/>
        <v>139</v>
      </c>
      <c r="F32" s="83">
        <f>Чебоксары!D12</f>
        <v>1</v>
      </c>
      <c r="G32" s="66">
        <f>Чебоксары!D13</f>
        <v>0</v>
      </c>
      <c r="H32" s="62">
        <f>Чебоксары!D14</f>
        <v>1</v>
      </c>
      <c r="I32" s="62">
        <f>Чебоксары!D15</f>
        <v>11</v>
      </c>
      <c r="J32" s="66">
        <f>Чебоксары!D16</f>
        <v>1</v>
      </c>
      <c r="K32" s="62">
        <f>Чебоксары!D17</f>
        <v>125</v>
      </c>
    </row>
    <row r="33" spans="1:11" ht="13.5" thickBot="1">
      <c r="A33" s="69"/>
      <c r="B33" s="59" t="s">
        <v>50</v>
      </c>
      <c r="C33" s="115">
        <f>SUM(C7:C32)</f>
        <v>1844</v>
      </c>
      <c r="D33" s="116">
        <f aca="true" t="shared" si="2" ref="D33:K33">D7+D9+D10+D11+D12+D13+D15+D16+D17+D18+D19+D20+D21+D22+D23+D24+D25+D27+D28+D29+D30+D31+D32</f>
        <v>1539</v>
      </c>
      <c r="E33" s="99">
        <f>E7+E9+E10+E11+E12+E13+E15+E16+E17+E18+E19+E20+E21+E22+E23+E24+E25+E27+E28+E29+E30+E31+E32</f>
        <v>251</v>
      </c>
      <c r="F33" s="116">
        <f t="shared" si="2"/>
        <v>21</v>
      </c>
      <c r="G33" s="116">
        <f t="shared" si="2"/>
        <v>0</v>
      </c>
      <c r="H33" s="116">
        <f t="shared" si="2"/>
        <v>32</v>
      </c>
      <c r="I33" s="116">
        <f t="shared" si="2"/>
        <v>20</v>
      </c>
      <c r="J33" s="116">
        <f t="shared" si="2"/>
        <v>4</v>
      </c>
      <c r="K33" s="116">
        <f t="shared" si="2"/>
        <v>174</v>
      </c>
    </row>
    <row r="35" spans="1:11" ht="12.75">
      <c r="A35" s="235" t="s">
        <v>188</v>
      </c>
      <c r="B35" s="236" t="s">
        <v>189</v>
      </c>
      <c r="C35" s="233">
        <v>9953</v>
      </c>
      <c r="D35" s="153">
        <v>7693</v>
      </c>
      <c r="E35" s="153">
        <v>2260</v>
      </c>
      <c r="F35" s="153">
        <v>266</v>
      </c>
      <c r="G35" s="153">
        <v>100</v>
      </c>
      <c r="H35" s="153">
        <v>338</v>
      </c>
      <c r="I35" s="153">
        <v>332</v>
      </c>
      <c r="J35" s="153">
        <v>108</v>
      </c>
      <c r="K35" s="153">
        <v>1116</v>
      </c>
    </row>
    <row r="36" spans="1:28" ht="12.75">
      <c r="A36" s="234"/>
      <c r="B36" s="234" t="s">
        <v>187</v>
      </c>
      <c r="C36" s="232">
        <f>C33/C35*100</f>
        <v>18.527077263136743</v>
      </c>
      <c r="D36" s="232">
        <f aca="true" t="shared" si="3" ref="D36:K36">D33/D35*100</f>
        <v>20.005199532042116</v>
      </c>
      <c r="E36" s="232">
        <f t="shared" si="3"/>
        <v>11.106194690265486</v>
      </c>
      <c r="F36" s="232">
        <f t="shared" si="3"/>
        <v>7.894736842105263</v>
      </c>
      <c r="G36" s="232">
        <f t="shared" si="3"/>
        <v>0</v>
      </c>
      <c r="H36" s="232">
        <f t="shared" si="3"/>
        <v>9.467455621301776</v>
      </c>
      <c r="I36" s="232">
        <f t="shared" si="3"/>
        <v>6.024096385542169</v>
      </c>
      <c r="J36" s="232">
        <f t="shared" si="3"/>
        <v>3.7037037037037033</v>
      </c>
      <c r="K36" s="232">
        <f t="shared" si="3"/>
        <v>15.591397849462366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9" ht="12.75">
      <c r="B39" t="s">
        <v>54</v>
      </c>
    </row>
  </sheetData>
  <mergeCells count="11">
    <mergeCell ref="A5:A6"/>
    <mergeCell ref="B5:B6"/>
    <mergeCell ref="C5:C6"/>
    <mergeCell ref="D5:D6"/>
    <mergeCell ref="J5:J6"/>
    <mergeCell ref="K5:K6"/>
    <mergeCell ref="E5:E6"/>
    <mergeCell ref="F5:F6"/>
    <mergeCell ref="G5:G6"/>
    <mergeCell ref="I5:I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42"/>
  <sheetViews>
    <sheetView workbookViewId="0" topLeftCell="A1">
      <selection activeCell="A3" sqref="A3:K42"/>
    </sheetView>
  </sheetViews>
  <sheetFormatPr defaultColWidth="9.00390625" defaultRowHeight="12.75"/>
  <cols>
    <col min="1" max="1" width="4.625" style="0" customWidth="1"/>
    <col min="2" max="2" width="23.125" style="0" customWidth="1"/>
    <col min="3" max="11" width="6.25390625" style="0" customWidth="1"/>
    <col min="13" max="27" width="6.25390625" style="74" customWidth="1"/>
    <col min="28" max="28" width="9.125" style="74" customWidth="1"/>
  </cols>
  <sheetData>
    <row r="2" ht="12.75" customHeight="1"/>
    <row r="3" spans="1:6" ht="12.75">
      <c r="A3" s="1"/>
      <c r="B3" s="2"/>
      <c r="C3" s="2"/>
      <c r="D3" s="2"/>
      <c r="E3" s="2"/>
      <c r="F3" s="2"/>
    </row>
    <row r="4" spans="1:2" ht="12.75">
      <c r="A4" s="1"/>
      <c r="B4" t="s">
        <v>66</v>
      </c>
    </row>
    <row r="5" spans="1:2" ht="12.75">
      <c r="A5" s="1"/>
      <c r="B5" t="s">
        <v>151</v>
      </c>
    </row>
    <row r="6" spans="1:6" ht="12.75">
      <c r="A6" s="1"/>
      <c r="B6" s="2"/>
      <c r="C6" s="2"/>
      <c r="D6" s="2"/>
      <c r="E6" s="2"/>
      <c r="F6" s="2"/>
    </row>
    <row r="7" spans="1:6" ht="13.5" thickBot="1">
      <c r="A7" s="1"/>
      <c r="B7" s="2"/>
      <c r="C7" s="2"/>
      <c r="D7" s="2"/>
      <c r="E7" s="2"/>
      <c r="F7" s="2"/>
    </row>
    <row r="8" spans="1:27" ht="73.5" customHeight="1">
      <c r="A8" s="299"/>
      <c r="B8" s="301" t="s">
        <v>28</v>
      </c>
      <c r="C8" s="321" t="s">
        <v>9</v>
      </c>
      <c r="D8" s="321" t="s">
        <v>10</v>
      </c>
      <c r="E8" s="321" t="s">
        <v>11</v>
      </c>
      <c r="F8" s="321" t="s">
        <v>16</v>
      </c>
      <c r="G8" s="319" t="s">
        <v>17</v>
      </c>
      <c r="H8" s="319" t="s">
        <v>18</v>
      </c>
      <c r="I8" s="319" t="s">
        <v>19</v>
      </c>
      <c r="J8" s="319" t="s">
        <v>20</v>
      </c>
      <c r="K8" s="319" t="s">
        <v>21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5"/>
    </row>
    <row r="9" spans="1:11" ht="60" customHeight="1" thickBot="1">
      <c r="A9" s="309"/>
      <c r="B9" s="310"/>
      <c r="C9" s="322"/>
      <c r="D9" s="323"/>
      <c r="E9" s="322"/>
      <c r="F9" s="323"/>
      <c r="G9" s="320"/>
      <c r="H9" s="320"/>
      <c r="I9" s="320"/>
      <c r="J9" s="320"/>
      <c r="K9" s="320"/>
    </row>
    <row r="10" spans="1:11" ht="13.5" customHeight="1">
      <c r="A10" s="70">
        <v>1</v>
      </c>
      <c r="B10" s="77" t="s">
        <v>29</v>
      </c>
      <c r="C10" s="117">
        <f>D10+E10</f>
        <v>7</v>
      </c>
      <c r="D10" s="119">
        <f>Алатырский!F8</f>
        <v>7</v>
      </c>
      <c r="E10" s="117">
        <f>F10+G10+H10+I10+J10+K10</f>
        <v>0</v>
      </c>
      <c r="F10" s="118">
        <f>Алатырский!F12</f>
        <v>0</v>
      </c>
      <c r="G10" s="120">
        <f>Алатырский!F13</f>
        <v>0</v>
      </c>
      <c r="H10" s="121">
        <f>Алатырский!F14</f>
        <v>0</v>
      </c>
      <c r="I10" s="121">
        <f>Алатырский!F15</f>
        <v>0</v>
      </c>
      <c r="J10" s="120">
        <f>Алатырский!F16</f>
        <v>0</v>
      </c>
      <c r="K10" s="60">
        <f>Алатырский!F17</f>
        <v>0</v>
      </c>
    </row>
    <row r="11" spans="1:11" ht="13.5" customHeight="1">
      <c r="A11" s="223"/>
      <c r="B11" s="224" t="s">
        <v>183</v>
      </c>
      <c r="C11" s="225">
        <v>0</v>
      </c>
      <c r="D11" s="226">
        <v>0</v>
      </c>
      <c r="E11" s="225">
        <v>0</v>
      </c>
      <c r="F11" s="227">
        <v>0</v>
      </c>
      <c r="G11" s="228">
        <v>0</v>
      </c>
      <c r="H11" s="229">
        <v>0</v>
      </c>
      <c r="I11" s="229">
        <v>0</v>
      </c>
      <c r="J11" s="228">
        <v>0</v>
      </c>
      <c r="K11" s="137">
        <v>0</v>
      </c>
    </row>
    <row r="12" spans="1:11" ht="13.5" customHeight="1">
      <c r="A12" s="71">
        <v>2</v>
      </c>
      <c r="B12" s="78" t="s">
        <v>30</v>
      </c>
      <c r="C12" s="109">
        <f aca="true" t="shared" si="0" ref="C12:C35">D12+E12</f>
        <v>76</v>
      </c>
      <c r="D12" s="108">
        <f>Аликовский!F8</f>
        <v>76</v>
      </c>
      <c r="E12" s="109">
        <f aca="true" t="shared" si="1" ref="E12:E35">F12+G12+H12+I12+J12+K12</f>
        <v>0</v>
      </c>
      <c r="F12" s="113">
        <f>Аликовский!F12</f>
        <v>0</v>
      </c>
      <c r="G12" s="110">
        <f>Аликовский!F13</f>
        <v>0</v>
      </c>
      <c r="H12" s="111">
        <f>Аликовский!F14</f>
        <v>0</v>
      </c>
      <c r="I12" s="111">
        <f>Аликовский!F15</f>
        <v>0</v>
      </c>
      <c r="J12" s="110">
        <f>Аликовский!F16</f>
        <v>0</v>
      </c>
      <c r="K12" s="61">
        <f>Аликовский!F17</f>
        <v>0</v>
      </c>
    </row>
    <row r="13" spans="1:11" ht="13.5" customHeight="1">
      <c r="A13" s="71">
        <v>3</v>
      </c>
      <c r="B13" s="78" t="s">
        <v>31</v>
      </c>
      <c r="C13" s="109">
        <f t="shared" si="0"/>
        <v>104</v>
      </c>
      <c r="D13" s="108">
        <f>Батыревский!F8</f>
        <v>99</v>
      </c>
      <c r="E13" s="109">
        <f t="shared" si="1"/>
        <v>5</v>
      </c>
      <c r="F13" s="113">
        <f>Батыревский!F12</f>
        <v>1</v>
      </c>
      <c r="G13" s="110">
        <f>Батыревский!F13</f>
        <v>0</v>
      </c>
      <c r="H13" s="111">
        <f>Батыревский!F14</f>
        <v>0</v>
      </c>
      <c r="I13" s="111">
        <f>Батыревский!F15</f>
        <v>0</v>
      </c>
      <c r="J13" s="110">
        <f>Батыревский!F16</f>
        <v>0</v>
      </c>
      <c r="K13" s="61">
        <f>Батыревский!F17</f>
        <v>4</v>
      </c>
    </row>
    <row r="14" spans="1:27" ht="15">
      <c r="A14" s="72">
        <v>4</v>
      </c>
      <c r="B14" s="78" t="s">
        <v>26</v>
      </c>
      <c r="C14" s="109">
        <f t="shared" si="0"/>
        <v>66</v>
      </c>
      <c r="D14" s="123">
        <f>Вурнарский!F8</f>
        <v>65</v>
      </c>
      <c r="E14" s="109">
        <f t="shared" si="1"/>
        <v>1</v>
      </c>
      <c r="F14" s="122">
        <f>Вурнарский!F12</f>
        <v>0</v>
      </c>
      <c r="G14" s="123">
        <f>Вурнарский!F13</f>
        <v>0</v>
      </c>
      <c r="H14" s="124">
        <f>Вурнарский!F14</f>
        <v>0</v>
      </c>
      <c r="I14" s="124">
        <f>Вурнарский!F15</f>
        <v>0</v>
      </c>
      <c r="J14" s="123">
        <f>Вурнарский!F16</f>
        <v>0</v>
      </c>
      <c r="K14" s="68">
        <f>Вурнарский!F17</f>
        <v>1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15">
      <c r="A15" s="72">
        <v>5</v>
      </c>
      <c r="B15" s="78" t="s">
        <v>32</v>
      </c>
      <c r="C15" s="109">
        <f t="shared" si="0"/>
        <v>43</v>
      </c>
      <c r="D15" s="123">
        <f>Ибресинский!F8</f>
        <v>43</v>
      </c>
      <c r="E15" s="109">
        <f t="shared" si="1"/>
        <v>0</v>
      </c>
      <c r="F15" s="122">
        <f>Ибресинский!F12</f>
        <v>0</v>
      </c>
      <c r="G15" s="123">
        <f>Ибресинский!F13</f>
        <v>0</v>
      </c>
      <c r="H15" s="124">
        <f>Ибресинский!F14</f>
        <v>0</v>
      </c>
      <c r="I15" s="124">
        <f>Ибресинский!F15</f>
        <v>0</v>
      </c>
      <c r="J15" s="123">
        <f>Ибресинский!F16</f>
        <v>0</v>
      </c>
      <c r="K15" s="68">
        <f>Ибресинский!F17</f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11" ht="15">
      <c r="A16" s="73">
        <v>6</v>
      </c>
      <c r="B16" s="78" t="s">
        <v>33</v>
      </c>
      <c r="C16" s="109">
        <f t="shared" si="0"/>
        <v>115</v>
      </c>
      <c r="D16" s="108">
        <f>Канашский!F8</f>
        <v>107</v>
      </c>
      <c r="E16" s="109">
        <f t="shared" si="1"/>
        <v>8</v>
      </c>
      <c r="F16" s="113">
        <f>Канашский!F12</f>
        <v>1</v>
      </c>
      <c r="G16" s="110">
        <f>Канашский!F13</f>
        <v>0</v>
      </c>
      <c r="H16" s="111">
        <f>Канашский!F14</f>
        <v>5</v>
      </c>
      <c r="I16" s="111">
        <f>Канашский!F15</f>
        <v>1</v>
      </c>
      <c r="J16" s="110">
        <f>Канашский!F16</f>
        <v>0</v>
      </c>
      <c r="K16" s="61">
        <f>Канашский!F17</f>
        <v>1</v>
      </c>
    </row>
    <row r="17" spans="1:11" ht="15">
      <c r="A17" s="73"/>
      <c r="B17" s="78" t="s">
        <v>184</v>
      </c>
      <c r="C17" s="109">
        <v>3</v>
      </c>
      <c r="D17" s="108">
        <v>1</v>
      </c>
      <c r="E17" s="109">
        <v>2</v>
      </c>
      <c r="F17" s="122">
        <f>Вурнарский!F15</f>
        <v>0</v>
      </c>
      <c r="G17" s="123">
        <f>Вурнарский!F16</f>
        <v>0</v>
      </c>
      <c r="H17" s="124">
        <v>0</v>
      </c>
      <c r="I17" s="111">
        <v>1</v>
      </c>
      <c r="J17" s="110">
        <v>0</v>
      </c>
      <c r="K17" s="61">
        <v>1</v>
      </c>
    </row>
    <row r="18" spans="1:11" ht="15">
      <c r="A18" s="73">
        <v>7</v>
      </c>
      <c r="B18" s="78" t="s">
        <v>34</v>
      </c>
      <c r="C18" s="109">
        <f t="shared" si="0"/>
        <v>14</v>
      </c>
      <c r="D18" s="108">
        <f>Козловский!F8</f>
        <v>13</v>
      </c>
      <c r="E18" s="109">
        <f t="shared" si="1"/>
        <v>1</v>
      </c>
      <c r="F18" s="113">
        <f>Козловский!F12</f>
        <v>0</v>
      </c>
      <c r="G18" s="110">
        <f>Козловский!F13</f>
        <v>0</v>
      </c>
      <c r="H18" s="111">
        <f>Козловский!F14</f>
        <v>1</v>
      </c>
      <c r="I18" s="111">
        <f>Козловский!F15</f>
        <v>0</v>
      </c>
      <c r="J18" s="110">
        <f>Козловский!F16</f>
        <v>0</v>
      </c>
      <c r="K18" s="61">
        <f>Козловский!F17</f>
        <v>0</v>
      </c>
    </row>
    <row r="19" spans="1:11" ht="15">
      <c r="A19" s="73">
        <v>8</v>
      </c>
      <c r="B19" s="78" t="s">
        <v>35</v>
      </c>
      <c r="C19" s="109">
        <f t="shared" si="0"/>
        <v>46</v>
      </c>
      <c r="D19" s="108">
        <f>Комсомольский!F8</f>
        <v>44</v>
      </c>
      <c r="E19" s="109">
        <f t="shared" si="1"/>
        <v>2</v>
      </c>
      <c r="F19" s="113">
        <f>Комсомольский!F12</f>
        <v>0</v>
      </c>
      <c r="G19" s="110">
        <f>Комсомольский!F13</f>
        <v>0</v>
      </c>
      <c r="H19" s="111">
        <f>Комсомольский!F14</f>
        <v>2</v>
      </c>
      <c r="I19" s="111">
        <f>Комсомольский!F15</f>
        <v>0</v>
      </c>
      <c r="J19" s="110">
        <f>Комсомольский!F16</f>
        <v>0</v>
      </c>
      <c r="K19" s="61">
        <f>Комсомольский!F17</f>
        <v>0</v>
      </c>
    </row>
    <row r="20" spans="1:11" ht="15">
      <c r="A20" s="73">
        <v>9</v>
      </c>
      <c r="B20" s="78" t="s">
        <v>36</v>
      </c>
      <c r="C20" s="109">
        <f t="shared" si="0"/>
        <v>46</v>
      </c>
      <c r="D20" s="108">
        <f>Красноармейский!F8</f>
        <v>46</v>
      </c>
      <c r="E20" s="109">
        <f t="shared" si="1"/>
        <v>0</v>
      </c>
      <c r="F20" s="113">
        <f>Красноармейский!F12</f>
        <v>0</v>
      </c>
      <c r="G20" s="110">
        <f>Красноармейский!F13</f>
        <v>0</v>
      </c>
      <c r="H20" s="111">
        <f>Красноармейский!F14</f>
        <v>0</v>
      </c>
      <c r="I20" s="111">
        <f>Красноармейский!F15</f>
        <v>0</v>
      </c>
      <c r="J20" s="110">
        <f>Красноармейский!F16</f>
        <v>0</v>
      </c>
      <c r="K20" s="61">
        <f>Красноармейский!F17</f>
        <v>0</v>
      </c>
    </row>
    <row r="21" spans="1:11" ht="15">
      <c r="A21" s="73">
        <v>10</v>
      </c>
      <c r="B21" s="78" t="s">
        <v>37</v>
      </c>
      <c r="C21" s="109">
        <f t="shared" si="0"/>
        <v>21</v>
      </c>
      <c r="D21" s="108">
        <f>Красночетайский!F8</f>
        <v>17</v>
      </c>
      <c r="E21" s="109">
        <f t="shared" si="1"/>
        <v>4</v>
      </c>
      <c r="F21" s="113">
        <f>Красночетайский!F12</f>
        <v>0</v>
      </c>
      <c r="G21" s="110">
        <f>Красночетайский!F13</f>
        <v>0</v>
      </c>
      <c r="H21" s="111">
        <f>Красночетайский!F14</f>
        <v>3</v>
      </c>
      <c r="I21" s="111">
        <f>Красночетайский!F15</f>
        <v>0</v>
      </c>
      <c r="J21" s="110">
        <f>Красночетайский!F16</f>
        <v>0</v>
      </c>
      <c r="K21" s="61">
        <f>Красночетайский!F17</f>
        <v>1</v>
      </c>
    </row>
    <row r="22" spans="1:11" ht="15">
      <c r="A22" s="73">
        <v>11</v>
      </c>
      <c r="B22" s="78" t="s">
        <v>38</v>
      </c>
      <c r="C22" s="109">
        <f t="shared" si="0"/>
        <v>196</v>
      </c>
      <c r="D22" s="108">
        <f>Моргаушский!F8</f>
        <v>186</v>
      </c>
      <c r="E22" s="109">
        <f t="shared" si="1"/>
        <v>10</v>
      </c>
      <c r="F22" s="113">
        <f>Моргаушский!F12</f>
        <v>1</v>
      </c>
      <c r="G22" s="110">
        <f>Моргаушский!F13</f>
        <v>0</v>
      </c>
      <c r="H22" s="111">
        <f>Моргаушский!F14</f>
        <v>4</v>
      </c>
      <c r="I22" s="111">
        <f>Моргаушский!F15</f>
        <v>2</v>
      </c>
      <c r="J22" s="110">
        <f>Моргаушский!F16</f>
        <v>0</v>
      </c>
      <c r="K22" s="61">
        <f>Моргаушский!F17</f>
        <v>3</v>
      </c>
    </row>
    <row r="23" spans="1:11" ht="15">
      <c r="A23" s="63">
        <v>12</v>
      </c>
      <c r="B23" s="78" t="s">
        <v>39</v>
      </c>
      <c r="C23" s="109">
        <f t="shared" si="0"/>
        <v>73</v>
      </c>
      <c r="D23" s="110">
        <f>'Мар-Посадский'!F8</f>
        <v>71</v>
      </c>
      <c r="E23" s="109">
        <f t="shared" si="1"/>
        <v>2</v>
      </c>
      <c r="F23" s="125">
        <f>'Мар-Посадский'!F12</f>
        <v>1</v>
      </c>
      <c r="G23" s="110">
        <f>'Мар-Посадский'!F13</f>
        <v>0</v>
      </c>
      <c r="H23" s="111">
        <f>'Мар-Посадский'!F14</f>
        <v>1</v>
      </c>
      <c r="I23" s="111">
        <f>'Мар-Посадский'!F15</f>
        <v>0</v>
      </c>
      <c r="J23" s="110">
        <f>'Мар-Посадский'!F16</f>
        <v>0</v>
      </c>
      <c r="K23" s="61">
        <f>'Мар-Посадский'!F17</f>
        <v>0</v>
      </c>
    </row>
    <row r="24" spans="1:11" ht="15">
      <c r="A24" s="63">
        <v>13</v>
      </c>
      <c r="B24" s="78" t="s">
        <v>40</v>
      </c>
      <c r="C24" s="109">
        <f t="shared" si="0"/>
        <v>0</v>
      </c>
      <c r="D24" s="110">
        <f>Порецкий!F8</f>
        <v>0</v>
      </c>
      <c r="E24" s="109">
        <f t="shared" si="1"/>
        <v>0</v>
      </c>
      <c r="F24" s="125">
        <f>Порецкий!F12</f>
        <v>0</v>
      </c>
      <c r="G24" s="110">
        <f>Порецкий!F13</f>
        <v>0</v>
      </c>
      <c r="H24" s="111">
        <f>Порецкий!F14</f>
        <v>0</v>
      </c>
      <c r="I24" s="111">
        <f>Порецкий!F15</f>
        <v>0</v>
      </c>
      <c r="J24" s="110">
        <f>Порецкий!F16</f>
        <v>0</v>
      </c>
      <c r="K24" s="61">
        <f>Порецкий!F17</f>
        <v>0</v>
      </c>
    </row>
    <row r="25" spans="1:11" ht="15">
      <c r="A25" s="63">
        <v>14</v>
      </c>
      <c r="B25" s="78" t="s">
        <v>41</v>
      </c>
      <c r="C25" s="109">
        <f t="shared" si="0"/>
        <v>112</v>
      </c>
      <c r="D25" s="110">
        <f>Урмарский!F8</f>
        <v>107</v>
      </c>
      <c r="E25" s="109">
        <f t="shared" si="1"/>
        <v>5</v>
      </c>
      <c r="F25" s="125">
        <f>Урмарский!F12</f>
        <v>1</v>
      </c>
      <c r="G25" s="110">
        <f>Урмарский!F13</f>
        <v>0</v>
      </c>
      <c r="H25" s="111">
        <f>Урмарский!F14</f>
        <v>3</v>
      </c>
      <c r="I25" s="111">
        <f>Урмарский!F15</f>
        <v>0</v>
      </c>
      <c r="J25" s="110">
        <f>Урмарский!F16</f>
        <v>0</v>
      </c>
      <c r="K25" s="61">
        <f>Урмарский!F17</f>
        <v>1</v>
      </c>
    </row>
    <row r="26" spans="1:11" ht="15">
      <c r="A26" s="63">
        <v>15</v>
      </c>
      <c r="B26" s="78" t="s">
        <v>42</v>
      </c>
      <c r="C26" s="109">
        <f t="shared" si="0"/>
        <v>64</v>
      </c>
      <c r="D26" s="110">
        <f>Цивильский!F8</f>
        <v>60</v>
      </c>
      <c r="E26" s="109">
        <f t="shared" si="1"/>
        <v>4</v>
      </c>
      <c r="F26" s="125">
        <f>Цивильский!F12</f>
        <v>1</v>
      </c>
      <c r="G26" s="110">
        <f>Цивильский!F13</f>
        <v>0</v>
      </c>
      <c r="H26" s="111">
        <f>Цивильский!F14</f>
        <v>3</v>
      </c>
      <c r="I26" s="111">
        <f>Цивильский!F15</f>
        <v>0</v>
      </c>
      <c r="J26" s="110">
        <f>Цивильский!F16</f>
        <v>0</v>
      </c>
      <c r="K26" s="61">
        <f>Цивильский!F17</f>
        <v>0</v>
      </c>
    </row>
    <row r="27" spans="1:11" ht="15">
      <c r="A27" s="63">
        <v>16</v>
      </c>
      <c r="B27" s="78" t="s">
        <v>43</v>
      </c>
      <c r="C27" s="109">
        <f t="shared" si="0"/>
        <v>86</v>
      </c>
      <c r="D27" s="110">
        <f>Шемуршинский!F8</f>
        <v>82</v>
      </c>
      <c r="E27" s="109">
        <f t="shared" si="1"/>
        <v>4</v>
      </c>
      <c r="F27" s="125">
        <f>Шемуршинский!F12</f>
        <v>2</v>
      </c>
      <c r="G27" s="110">
        <f>Шемуршинский!F13</f>
        <v>0</v>
      </c>
      <c r="H27" s="111">
        <f>Шемуршинский!F14</f>
        <v>0</v>
      </c>
      <c r="I27" s="111">
        <f>Шемуршинский!F15</f>
        <v>0</v>
      </c>
      <c r="J27" s="110">
        <f>Шемуршинский!F16</f>
        <v>0</v>
      </c>
      <c r="K27" s="61">
        <f>Шемуршинский!F17</f>
        <v>2</v>
      </c>
    </row>
    <row r="28" spans="1:11" ht="15">
      <c r="A28" s="63">
        <v>17</v>
      </c>
      <c r="B28" s="78" t="s">
        <v>44</v>
      </c>
      <c r="C28" s="109">
        <f t="shared" si="0"/>
        <v>13</v>
      </c>
      <c r="D28" s="110">
        <f>Шумерлинский!F8</f>
        <v>10</v>
      </c>
      <c r="E28" s="109">
        <f t="shared" si="1"/>
        <v>3</v>
      </c>
      <c r="F28" s="125">
        <f>Шумерлинский!F12</f>
        <v>1</v>
      </c>
      <c r="G28" s="110">
        <f>Шумерлинский!F13</f>
        <v>0</v>
      </c>
      <c r="H28" s="111">
        <f>Шумерлинский!F14</f>
        <v>1</v>
      </c>
      <c r="I28" s="111">
        <f>Шумерлинский!F15</f>
        <v>1</v>
      </c>
      <c r="J28" s="110">
        <f>Шумерлинский!F16</f>
        <v>0</v>
      </c>
      <c r="K28" s="61">
        <f>Шумерлинский!F17</f>
        <v>0</v>
      </c>
    </row>
    <row r="29" spans="1:11" ht="15">
      <c r="A29" s="63"/>
      <c r="B29" s="78" t="s">
        <v>185</v>
      </c>
      <c r="C29" s="109">
        <v>2</v>
      </c>
      <c r="D29" s="110"/>
      <c r="E29" s="109">
        <v>2</v>
      </c>
      <c r="F29" s="125">
        <v>1</v>
      </c>
      <c r="G29" s="110">
        <v>0</v>
      </c>
      <c r="H29" s="111">
        <v>0</v>
      </c>
      <c r="I29" s="111">
        <v>1</v>
      </c>
      <c r="J29" s="110">
        <v>0</v>
      </c>
      <c r="K29" s="61">
        <v>0</v>
      </c>
    </row>
    <row r="30" spans="1:11" ht="15">
      <c r="A30" s="63">
        <v>18</v>
      </c>
      <c r="B30" s="78" t="s">
        <v>45</v>
      </c>
      <c r="C30" s="109">
        <f t="shared" si="0"/>
        <v>95</v>
      </c>
      <c r="D30" s="110">
        <f>Ядринский!F8</f>
        <v>88</v>
      </c>
      <c r="E30" s="109">
        <f t="shared" si="1"/>
        <v>7</v>
      </c>
      <c r="F30" s="125">
        <f>Ядринский!F12</f>
        <v>3</v>
      </c>
      <c r="G30" s="110">
        <f>Ядринский!F13</f>
        <v>0</v>
      </c>
      <c r="H30" s="111">
        <f>Ядринский!F14</f>
        <v>2</v>
      </c>
      <c r="I30" s="111">
        <f>Ядринский!F15</f>
        <v>1</v>
      </c>
      <c r="J30" s="110">
        <f>Ядринский!F16</f>
        <v>0</v>
      </c>
      <c r="K30" s="61">
        <f>Ядринский!F17</f>
        <v>1</v>
      </c>
    </row>
    <row r="31" spans="1:11" ht="15">
      <c r="A31" s="63">
        <v>19</v>
      </c>
      <c r="B31" s="78" t="s">
        <v>46</v>
      </c>
      <c r="C31" s="109">
        <f t="shared" si="0"/>
        <v>93</v>
      </c>
      <c r="D31" s="110">
        <f>Яльчикский!F8</f>
        <v>91</v>
      </c>
      <c r="E31" s="109">
        <f t="shared" si="1"/>
        <v>2</v>
      </c>
      <c r="F31" s="125">
        <f>Яльчикский!F12</f>
        <v>1</v>
      </c>
      <c r="G31" s="110">
        <f>Яльчикский!F13</f>
        <v>0</v>
      </c>
      <c r="H31" s="111">
        <f>Яльчикский!F14</f>
        <v>0</v>
      </c>
      <c r="I31" s="111">
        <f>Яльчикский!F15</f>
        <v>0</v>
      </c>
      <c r="J31" s="110">
        <f>Яльчикский!F16</f>
        <v>0</v>
      </c>
      <c r="K31" s="61">
        <f>Яльчикский!F17</f>
        <v>1</v>
      </c>
    </row>
    <row r="32" spans="1:11" ht="15">
      <c r="A32" s="63">
        <v>20</v>
      </c>
      <c r="B32" s="78" t="s">
        <v>47</v>
      </c>
      <c r="C32" s="109">
        <f t="shared" si="0"/>
        <v>28</v>
      </c>
      <c r="D32" s="110">
        <f>Янтиковский!F8</f>
        <v>21</v>
      </c>
      <c r="E32" s="109">
        <f t="shared" si="1"/>
        <v>7</v>
      </c>
      <c r="F32" s="125">
        <f>Янтиковский!F12</f>
        <v>1</v>
      </c>
      <c r="G32" s="110">
        <f>Янтиковский!F13</f>
        <v>0</v>
      </c>
      <c r="H32" s="111">
        <f>Янтиковский!F14</f>
        <v>6</v>
      </c>
      <c r="I32" s="111">
        <f>Янтиковский!F15</f>
        <v>0</v>
      </c>
      <c r="J32" s="110">
        <f>Янтиковский!F16</f>
        <v>0</v>
      </c>
      <c r="K32" s="61">
        <f>Янтиковский!F17</f>
        <v>0</v>
      </c>
    </row>
    <row r="33" spans="1:11" ht="15">
      <c r="A33" s="63">
        <v>21</v>
      </c>
      <c r="B33" s="78" t="s">
        <v>48</v>
      </c>
      <c r="C33" s="109">
        <f t="shared" si="0"/>
        <v>66</v>
      </c>
      <c r="D33" s="110">
        <f>Чебоксарский!F8</f>
        <v>64</v>
      </c>
      <c r="E33" s="109">
        <f t="shared" si="1"/>
        <v>2</v>
      </c>
      <c r="F33" s="125">
        <f>Чебоксарский!F12</f>
        <v>1</v>
      </c>
      <c r="G33" s="110">
        <f>Чебоксарский!F13</f>
        <v>0</v>
      </c>
      <c r="H33" s="111">
        <f>Чебоксарский!F14</f>
        <v>0</v>
      </c>
      <c r="I33" s="111">
        <f>Чебоксарский!F15</f>
        <v>0</v>
      </c>
      <c r="J33" s="110">
        <f>Чебоксарский!F16</f>
        <v>0</v>
      </c>
      <c r="K33" s="61">
        <f>Чебоксарский!F17</f>
        <v>1</v>
      </c>
    </row>
    <row r="34" spans="1:11" ht="15">
      <c r="A34" s="63">
        <v>22</v>
      </c>
      <c r="B34" s="78" t="s">
        <v>27</v>
      </c>
      <c r="C34" s="109">
        <f t="shared" si="0"/>
        <v>5</v>
      </c>
      <c r="D34" s="110">
        <f>Новочебоксарск!F8</f>
        <v>4</v>
      </c>
      <c r="E34" s="109">
        <f t="shared" si="1"/>
        <v>1</v>
      </c>
      <c r="F34" s="125">
        <f>Новочебоксарск!F12</f>
        <v>0</v>
      </c>
      <c r="G34" s="110">
        <f>Новочебоксарск!F13</f>
        <v>0</v>
      </c>
      <c r="H34" s="111">
        <f>Новочебоксарск!F14</f>
        <v>0</v>
      </c>
      <c r="I34" s="111">
        <f>Новочебоксарск!F15</f>
        <v>0</v>
      </c>
      <c r="J34" s="110">
        <f>Новочебоксарск!F16</f>
        <v>0</v>
      </c>
      <c r="K34" s="61">
        <f>Новочебоксарск!F17</f>
        <v>1</v>
      </c>
    </row>
    <row r="35" spans="1:11" ht="15.75" thickBot="1">
      <c r="A35" s="64">
        <v>23</v>
      </c>
      <c r="B35" s="79" t="s">
        <v>49</v>
      </c>
      <c r="C35" s="126">
        <f t="shared" si="0"/>
        <v>94</v>
      </c>
      <c r="D35" s="128">
        <f>Чебоксары!F8</f>
        <v>2</v>
      </c>
      <c r="E35" s="126">
        <f t="shared" si="1"/>
        <v>92</v>
      </c>
      <c r="F35" s="127">
        <f>Чебоксары!F12</f>
        <v>0</v>
      </c>
      <c r="G35" s="128">
        <f>Чебоксары!F13</f>
        <v>0</v>
      </c>
      <c r="H35" s="129">
        <f>Чебоксары!F14</f>
        <v>1</v>
      </c>
      <c r="I35" s="129">
        <f>Чебоксары!F15</f>
        <v>4</v>
      </c>
      <c r="J35" s="128">
        <f>Чебоксары!F16</f>
        <v>0</v>
      </c>
      <c r="K35" s="62">
        <f>Чебоксары!F17</f>
        <v>87</v>
      </c>
    </row>
    <row r="36" spans="1:11" ht="13.5" thickBot="1">
      <c r="A36" s="69"/>
      <c r="B36" s="59" t="s">
        <v>50</v>
      </c>
      <c r="C36" s="126">
        <f>C10+C12+C13+C14+C15+C16+C18+C19+C20+C21+C22+C23+C24+C25+C26+C27+C28+C30+C31+C32+C33+C34+C35</f>
        <v>1463</v>
      </c>
      <c r="D36" s="131">
        <f aca="true" t="shared" si="2" ref="D36:K36">D10+D12+D13+D14+D15+D16+D18+D19+D20+D21+D22+D23+D24+D25+D26+D27+D28+D30+D31+D32+D33+D34+D35</f>
        <v>1303</v>
      </c>
      <c r="E36" s="131">
        <f>E10+E12+E13+E14+E15+E16+E18+E19+E20+E21+E22+E23+E24+E25+E26++E27+E28+E30+E31+E32+E33+E34+E35</f>
        <v>160</v>
      </c>
      <c r="F36" s="131">
        <f t="shared" si="2"/>
        <v>15</v>
      </c>
      <c r="G36" s="131">
        <f t="shared" si="2"/>
        <v>0</v>
      </c>
      <c r="H36" s="131">
        <f t="shared" si="2"/>
        <v>32</v>
      </c>
      <c r="I36" s="131">
        <f t="shared" si="2"/>
        <v>9</v>
      </c>
      <c r="J36" s="131">
        <f t="shared" si="2"/>
        <v>0</v>
      </c>
      <c r="K36" s="116">
        <f t="shared" si="2"/>
        <v>104</v>
      </c>
    </row>
    <row r="38" spans="1:11" ht="12.75">
      <c r="A38" s="235" t="s">
        <v>188</v>
      </c>
      <c r="B38" s="236" t="s">
        <v>189</v>
      </c>
      <c r="C38" s="233">
        <v>7394</v>
      </c>
      <c r="D38" s="153">
        <v>6193</v>
      </c>
      <c r="E38" s="153">
        <v>1201</v>
      </c>
      <c r="F38" s="153">
        <v>184</v>
      </c>
      <c r="G38" s="153">
        <v>135</v>
      </c>
      <c r="H38" s="153">
        <v>284</v>
      </c>
      <c r="I38" s="153">
        <v>173</v>
      </c>
      <c r="J38" s="153">
        <v>51</v>
      </c>
      <c r="K38" s="153">
        <v>374</v>
      </c>
    </row>
    <row r="39" spans="1:11" ht="12.75">
      <c r="A39" s="234"/>
      <c r="B39" s="234" t="s">
        <v>187</v>
      </c>
      <c r="C39" s="232">
        <f>C36/C38*100</f>
        <v>19.786313226940763</v>
      </c>
      <c r="D39" s="232">
        <f aca="true" t="shared" si="3" ref="D39:K39">D36/D38*100</f>
        <v>21.03988373970612</v>
      </c>
      <c r="E39" s="232">
        <f t="shared" si="3"/>
        <v>13.322231473771856</v>
      </c>
      <c r="F39" s="232">
        <f t="shared" si="3"/>
        <v>8.152173913043478</v>
      </c>
      <c r="G39" s="232">
        <f t="shared" si="3"/>
        <v>0</v>
      </c>
      <c r="H39" s="232">
        <f t="shared" si="3"/>
        <v>11.267605633802818</v>
      </c>
      <c r="I39" s="232">
        <f t="shared" si="3"/>
        <v>5.202312138728324</v>
      </c>
      <c r="J39" s="232">
        <f t="shared" si="3"/>
        <v>0</v>
      </c>
      <c r="K39" s="232">
        <f t="shared" si="3"/>
        <v>27.807486631016044</v>
      </c>
    </row>
    <row r="42" spans="2:7" ht="12.75">
      <c r="B42" t="s">
        <v>52</v>
      </c>
      <c r="G42" t="s">
        <v>53</v>
      </c>
    </row>
  </sheetData>
  <mergeCells count="11">
    <mergeCell ref="A8:A9"/>
    <mergeCell ref="B8:B9"/>
    <mergeCell ref="C8:C9"/>
    <mergeCell ref="D8:D9"/>
    <mergeCell ref="J8:J9"/>
    <mergeCell ref="K8:K9"/>
    <mergeCell ref="E8:E9"/>
    <mergeCell ref="F8:F9"/>
    <mergeCell ref="G8:G9"/>
    <mergeCell ref="I8:I9"/>
    <mergeCell ref="H8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22">
      <selection activeCell="A1" sqref="A1:L33"/>
    </sheetView>
  </sheetViews>
  <sheetFormatPr defaultColWidth="9.00390625" defaultRowHeight="12.75"/>
  <cols>
    <col min="1" max="1" width="4.625" style="0" customWidth="1"/>
    <col min="2" max="2" width="24.25390625" style="0" customWidth="1"/>
    <col min="3" max="11" width="6.25390625" style="0" customWidth="1"/>
    <col min="13" max="27" width="6.25390625" style="76" customWidth="1"/>
    <col min="28" max="28" width="9.125" style="76" customWidth="1"/>
  </cols>
  <sheetData>
    <row r="1" ht="12.75">
      <c r="B1" t="s">
        <v>67</v>
      </c>
    </row>
    <row r="2" ht="12.75">
      <c r="B2" t="s">
        <v>151</v>
      </c>
    </row>
    <row r="3" spans="1:6" ht="12.75">
      <c r="A3" s="1"/>
      <c r="B3" s="2"/>
      <c r="C3" s="2"/>
      <c r="D3" s="2"/>
      <c r="E3" s="2"/>
      <c r="F3" s="2"/>
    </row>
    <row r="4" spans="1:27" ht="13.5" thickBot="1">
      <c r="A4" s="3"/>
      <c r="B4" s="4"/>
      <c r="C4" s="5"/>
      <c r="D4" s="5"/>
      <c r="E4" s="2"/>
      <c r="F4" s="2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4"/>
    </row>
    <row r="5" spans="1:27" ht="72" customHeight="1">
      <c r="A5" s="299"/>
      <c r="B5" s="301" t="s">
        <v>28</v>
      </c>
      <c r="C5" s="321" t="s">
        <v>9</v>
      </c>
      <c r="D5" s="321" t="s">
        <v>10</v>
      </c>
      <c r="E5" s="321" t="s">
        <v>11</v>
      </c>
      <c r="F5" s="321" t="s">
        <v>16</v>
      </c>
      <c r="G5" s="319" t="s">
        <v>17</v>
      </c>
      <c r="H5" s="319" t="s">
        <v>18</v>
      </c>
      <c r="I5" s="319" t="s">
        <v>19</v>
      </c>
      <c r="J5" s="319" t="s">
        <v>20</v>
      </c>
      <c r="K5" s="319" t="s">
        <v>21</v>
      </c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4"/>
    </row>
    <row r="6" spans="1:11" ht="61.5" customHeight="1" thickBot="1">
      <c r="A6" s="309"/>
      <c r="B6" s="310"/>
      <c r="C6" s="322"/>
      <c r="D6" s="323"/>
      <c r="E6" s="322"/>
      <c r="F6" s="323"/>
      <c r="G6" s="320"/>
      <c r="H6" s="320"/>
      <c r="I6" s="320"/>
      <c r="J6" s="320"/>
      <c r="K6" s="320"/>
    </row>
    <row r="7" spans="1:11" ht="13.5" customHeight="1">
      <c r="A7" s="70">
        <v>1</v>
      </c>
      <c r="B7" s="77" t="s">
        <v>29</v>
      </c>
      <c r="C7" s="117">
        <f>D7+E7</f>
        <v>0</v>
      </c>
      <c r="D7" s="119">
        <f>Алатырский!E8</f>
        <v>0</v>
      </c>
      <c r="E7" s="117">
        <f>F7+G7+H7+I7+J7+K7</f>
        <v>0</v>
      </c>
      <c r="F7" s="118">
        <f>Алатырский!E12</f>
        <v>0</v>
      </c>
      <c r="G7" s="120">
        <f>Алатырский!E13</f>
        <v>0</v>
      </c>
      <c r="H7" s="121">
        <f>Алатырский!E14</f>
        <v>0</v>
      </c>
      <c r="I7" s="121">
        <f>Алатырский!E15</f>
        <v>0</v>
      </c>
      <c r="J7" s="120">
        <f>Алатырский!E16</f>
        <v>0</v>
      </c>
      <c r="K7" s="121">
        <f>Алатырский!E17</f>
        <v>0</v>
      </c>
    </row>
    <row r="8" spans="1:11" ht="13.5" customHeight="1">
      <c r="A8" s="71">
        <v>2</v>
      </c>
      <c r="B8" s="78" t="s">
        <v>30</v>
      </c>
      <c r="C8" s="109">
        <f aca="true" t="shared" si="0" ref="C8:C29">D8+E8</f>
        <v>0</v>
      </c>
      <c r="D8" s="108">
        <f>Алатырский!E8</f>
        <v>0</v>
      </c>
      <c r="E8" s="109">
        <f aca="true" t="shared" si="1" ref="E8:E29">F8+G8+H8+I8+J8+K8</f>
        <v>0</v>
      </c>
      <c r="F8" s="113">
        <f>Аликовский!E12</f>
        <v>0</v>
      </c>
      <c r="G8" s="110">
        <f>Аликовский!E13</f>
        <v>0</v>
      </c>
      <c r="H8" s="111">
        <f>Аликовский!E14</f>
        <v>0</v>
      </c>
      <c r="I8" s="111">
        <f>Аликовский!E15</f>
        <v>0</v>
      </c>
      <c r="J8" s="110">
        <f>Аликовский!E16</f>
        <v>0</v>
      </c>
      <c r="K8" s="111">
        <f>Аликовский!E17</f>
        <v>0</v>
      </c>
    </row>
    <row r="9" spans="1:11" ht="13.5" customHeight="1">
      <c r="A9" s="71">
        <v>3</v>
      </c>
      <c r="B9" s="78" t="s">
        <v>31</v>
      </c>
      <c r="C9" s="109">
        <f t="shared" si="0"/>
        <v>3</v>
      </c>
      <c r="D9" s="108">
        <f>Батыревский!E8</f>
        <v>0</v>
      </c>
      <c r="E9" s="109">
        <f t="shared" si="1"/>
        <v>3</v>
      </c>
      <c r="F9" s="113">
        <f>Батыревский!E12</f>
        <v>0</v>
      </c>
      <c r="G9" s="110">
        <f>Батыревский!E13</f>
        <v>0</v>
      </c>
      <c r="H9" s="111">
        <f>Батыревский!E14</f>
        <v>0</v>
      </c>
      <c r="I9" s="111">
        <f>Батыревский!E15</f>
        <v>0</v>
      </c>
      <c r="J9" s="110">
        <f>Батыревский!E16</f>
        <v>0</v>
      </c>
      <c r="K9" s="111">
        <f>Батыревский!E17</f>
        <v>3</v>
      </c>
    </row>
    <row r="10" spans="1:27" ht="15">
      <c r="A10" s="72">
        <v>4</v>
      </c>
      <c r="B10" s="78" t="s">
        <v>26</v>
      </c>
      <c r="C10" s="109">
        <f t="shared" si="0"/>
        <v>1</v>
      </c>
      <c r="D10" s="123">
        <f>Вурнарский!E8</f>
        <v>0</v>
      </c>
      <c r="E10" s="109">
        <f t="shared" si="1"/>
        <v>1</v>
      </c>
      <c r="F10" s="122">
        <f>Вурнарский!E12</f>
        <v>0</v>
      </c>
      <c r="G10" s="123">
        <f>Вурнарский!E13</f>
        <v>0</v>
      </c>
      <c r="H10" s="124">
        <f>Вурнарский!E14</f>
        <v>0</v>
      </c>
      <c r="I10" s="124">
        <f>Вурнарский!E15</f>
        <v>0</v>
      </c>
      <c r="J10" s="123">
        <f>Вурнарский!E16</f>
        <v>0</v>
      </c>
      <c r="K10" s="124">
        <f>Вурнарский!E17</f>
        <v>1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15">
      <c r="A11" s="72">
        <v>5</v>
      </c>
      <c r="B11" s="78" t="s">
        <v>32</v>
      </c>
      <c r="C11" s="109">
        <f t="shared" si="0"/>
        <v>1</v>
      </c>
      <c r="D11" s="123">
        <f>Ибресинский!E8</f>
        <v>0</v>
      </c>
      <c r="E11" s="109">
        <f t="shared" si="1"/>
        <v>1</v>
      </c>
      <c r="F11" s="122">
        <f>Ибресинский!E12</f>
        <v>0</v>
      </c>
      <c r="G11" s="123">
        <f>Ибресинский!E13</f>
        <v>0</v>
      </c>
      <c r="H11" s="124">
        <f>Ибресинский!E14</f>
        <v>0</v>
      </c>
      <c r="I11" s="124">
        <f>Ибресинский!E15</f>
        <v>0</v>
      </c>
      <c r="J11" s="123">
        <f>Ибресинский!E16</f>
        <v>0</v>
      </c>
      <c r="K11" s="124">
        <f>Ибресинский!E17</f>
        <v>1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11" ht="15">
      <c r="A12" s="73">
        <v>6</v>
      </c>
      <c r="B12" s="78" t="s">
        <v>33</v>
      </c>
      <c r="C12" s="109">
        <f t="shared" si="0"/>
        <v>2</v>
      </c>
      <c r="D12" s="108">
        <f>Канашский!E8</f>
        <v>0</v>
      </c>
      <c r="E12" s="109">
        <f t="shared" si="1"/>
        <v>2</v>
      </c>
      <c r="F12" s="113">
        <f>Канашский!E12</f>
        <v>0</v>
      </c>
      <c r="G12" s="110">
        <f>Канашский!E13</f>
        <v>0</v>
      </c>
      <c r="H12" s="111">
        <f>Канашский!E14</f>
        <v>1</v>
      </c>
      <c r="I12" s="111">
        <f>Канашский!E15</f>
        <v>0</v>
      </c>
      <c r="J12" s="110">
        <f>Ибресинский!E16</f>
        <v>0</v>
      </c>
      <c r="K12" s="111">
        <f>Канашский!E17</f>
        <v>1</v>
      </c>
    </row>
    <row r="13" spans="1:11" ht="15">
      <c r="A13" s="73">
        <v>7</v>
      </c>
      <c r="B13" s="78" t="s">
        <v>34</v>
      </c>
      <c r="C13" s="109">
        <f t="shared" si="0"/>
        <v>1</v>
      </c>
      <c r="D13" s="108">
        <f>Козловский!E8</f>
        <v>0</v>
      </c>
      <c r="E13" s="109">
        <f t="shared" si="1"/>
        <v>1</v>
      </c>
      <c r="F13" s="113">
        <f>Козловский!E12</f>
        <v>0</v>
      </c>
      <c r="G13" s="110">
        <f>Козловский!E13</f>
        <v>0</v>
      </c>
      <c r="H13" s="111">
        <f>Козловский!E14</f>
        <v>1</v>
      </c>
      <c r="I13" s="111">
        <f>Козловский!E15</f>
        <v>0</v>
      </c>
      <c r="J13" s="110">
        <f>Козловский!E16</f>
        <v>0</v>
      </c>
      <c r="K13" s="111">
        <f>Козловский!E17</f>
        <v>0</v>
      </c>
    </row>
    <row r="14" spans="1:11" ht="15">
      <c r="A14" s="73">
        <v>8</v>
      </c>
      <c r="B14" s="78" t="s">
        <v>35</v>
      </c>
      <c r="C14" s="109">
        <f t="shared" si="0"/>
        <v>0</v>
      </c>
      <c r="D14" s="108">
        <f>Комсомольский!E8</f>
        <v>0</v>
      </c>
      <c r="E14" s="109">
        <f t="shared" si="1"/>
        <v>0</v>
      </c>
      <c r="F14" s="113">
        <f>Комсомольский!E12</f>
        <v>0</v>
      </c>
      <c r="G14" s="110">
        <f>Комсомольский!E13</f>
        <v>0</v>
      </c>
      <c r="H14" s="111">
        <f>Комсомольский!E14</f>
        <v>0</v>
      </c>
      <c r="I14" s="111">
        <f>Комсомольский!E15</f>
        <v>0</v>
      </c>
      <c r="J14" s="110">
        <f>Комсомольский!E16</f>
        <v>0</v>
      </c>
      <c r="K14" s="111">
        <f>Комсомольский!E17</f>
        <v>0</v>
      </c>
    </row>
    <row r="15" spans="1:11" ht="15">
      <c r="A15" s="73">
        <v>9</v>
      </c>
      <c r="B15" s="78" t="s">
        <v>36</v>
      </c>
      <c r="C15" s="109">
        <f t="shared" si="0"/>
        <v>0</v>
      </c>
      <c r="D15" s="108">
        <f>Красноармейский!E8</f>
        <v>0</v>
      </c>
      <c r="E15" s="109">
        <f t="shared" si="1"/>
        <v>0</v>
      </c>
      <c r="F15" s="113">
        <f>Красноармейский!E12</f>
        <v>0</v>
      </c>
      <c r="G15" s="110">
        <f>Красноармейский!E13</f>
        <v>0</v>
      </c>
      <c r="H15" s="111">
        <f>Красноармейский!E14</f>
        <v>0</v>
      </c>
      <c r="I15" s="111">
        <f>Красноармейский!E15</f>
        <v>0</v>
      </c>
      <c r="J15" s="110">
        <f>Красноармейский!E16</f>
        <v>0</v>
      </c>
      <c r="K15" s="111">
        <f>Красноармейский!E17</f>
        <v>0</v>
      </c>
    </row>
    <row r="16" spans="1:11" ht="15">
      <c r="A16" s="73">
        <v>10</v>
      </c>
      <c r="B16" s="78" t="s">
        <v>37</v>
      </c>
      <c r="C16" s="109">
        <f t="shared" si="0"/>
        <v>6</v>
      </c>
      <c r="D16" s="108">
        <f>Красноармейский!E8</f>
        <v>0</v>
      </c>
      <c r="E16" s="109">
        <f t="shared" si="1"/>
        <v>6</v>
      </c>
      <c r="F16" s="113">
        <f>Красночетайский!E12</f>
        <v>1</v>
      </c>
      <c r="G16" s="110">
        <f>Красночетайский!E13</f>
        <v>0</v>
      </c>
      <c r="H16" s="111">
        <f>Красночетайский!E14</f>
        <v>2</v>
      </c>
      <c r="I16" s="111">
        <f>Красночетайский!E15</f>
        <v>0</v>
      </c>
      <c r="J16" s="110">
        <f>Красночетайский!E16</f>
        <v>0</v>
      </c>
      <c r="K16" s="111">
        <f>Красночетайский!E17</f>
        <v>3</v>
      </c>
    </row>
    <row r="17" spans="1:11" ht="15">
      <c r="A17" s="73">
        <v>11</v>
      </c>
      <c r="B17" s="78" t="s">
        <v>38</v>
      </c>
      <c r="C17" s="109">
        <f t="shared" si="0"/>
        <v>0</v>
      </c>
      <c r="D17" s="108">
        <f>Моргаушский!E8</f>
        <v>0</v>
      </c>
      <c r="E17" s="109">
        <f t="shared" si="1"/>
        <v>0</v>
      </c>
      <c r="F17" s="113">
        <f>Моргаушский!E12</f>
        <v>0</v>
      </c>
      <c r="G17" s="110">
        <f>Моргаушский!E13</f>
        <v>0</v>
      </c>
      <c r="H17" s="111">
        <f>Моргаушский!E14</f>
        <v>0</v>
      </c>
      <c r="I17" s="111">
        <f>Моргаушский!E15</f>
        <v>0</v>
      </c>
      <c r="J17" s="110">
        <f>Моргаушский!E16</f>
        <v>0</v>
      </c>
      <c r="K17" s="111">
        <f>Моргаушский!E17</f>
        <v>0</v>
      </c>
    </row>
    <row r="18" spans="1:11" ht="15">
      <c r="A18" s="63">
        <v>12</v>
      </c>
      <c r="B18" s="78" t="s">
        <v>39</v>
      </c>
      <c r="C18" s="109">
        <f t="shared" si="0"/>
        <v>1</v>
      </c>
      <c r="D18" s="110">
        <f>'Мар-Посадский'!E8</f>
        <v>0</v>
      </c>
      <c r="E18" s="109">
        <f t="shared" si="1"/>
        <v>1</v>
      </c>
      <c r="F18" s="125">
        <f>'Мар-Посадский'!E12</f>
        <v>0</v>
      </c>
      <c r="G18" s="110">
        <f>'Мар-Посадский'!E13</f>
        <v>0</v>
      </c>
      <c r="H18" s="111">
        <f>'Мар-Посадский'!E14</f>
        <v>1</v>
      </c>
      <c r="I18" s="111">
        <f>'Мар-Посадский'!E15</f>
        <v>0</v>
      </c>
      <c r="J18" s="110">
        <f>'Мар-Посадский'!E16</f>
        <v>0</v>
      </c>
      <c r="K18" s="111">
        <f>'Мар-Посадский'!E17</f>
        <v>0</v>
      </c>
    </row>
    <row r="19" spans="1:11" ht="15">
      <c r="A19" s="63">
        <v>13</v>
      </c>
      <c r="B19" s="78" t="s">
        <v>40</v>
      </c>
      <c r="C19" s="109">
        <f t="shared" si="0"/>
        <v>0</v>
      </c>
      <c r="D19" s="110">
        <f>Порецкий!E8</f>
        <v>0</v>
      </c>
      <c r="E19" s="109">
        <f t="shared" si="1"/>
        <v>0</v>
      </c>
      <c r="F19" s="125">
        <f>Порецкий!E12</f>
        <v>0</v>
      </c>
      <c r="G19" s="110">
        <f>Порецкий!E13</f>
        <v>0</v>
      </c>
      <c r="H19" s="111">
        <f>Порецкий!E14</f>
        <v>0</v>
      </c>
      <c r="I19" s="111">
        <f>Порецкий!E15</f>
        <v>0</v>
      </c>
      <c r="J19" s="110">
        <f>Порецкий!E16</f>
        <v>0</v>
      </c>
      <c r="K19" s="111">
        <f>Порецкий!E17</f>
        <v>0</v>
      </c>
    </row>
    <row r="20" spans="1:11" ht="15">
      <c r="A20" s="63">
        <v>14</v>
      </c>
      <c r="B20" s="78" t="s">
        <v>41</v>
      </c>
      <c r="C20" s="109">
        <f t="shared" si="0"/>
        <v>2</v>
      </c>
      <c r="D20" s="110">
        <f>Урмарский!E8</f>
        <v>0</v>
      </c>
      <c r="E20" s="109">
        <f t="shared" si="1"/>
        <v>2</v>
      </c>
      <c r="F20" s="125">
        <f>Урмарский!E12</f>
        <v>2</v>
      </c>
      <c r="G20" s="110">
        <f>Урмарский!E13</f>
        <v>0</v>
      </c>
      <c r="H20" s="111">
        <f>Урмарский!E14</f>
        <v>0</v>
      </c>
      <c r="I20" s="111">
        <f>Урмарский!E15</f>
        <v>0</v>
      </c>
      <c r="J20" s="110">
        <f>Урмарский!E16</f>
        <v>0</v>
      </c>
      <c r="K20" s="111">
        <f>Урмарский!E17</f>
        <v>0</v>
      </c>
    </row>
    <row r="21" spans="1:11" ht="15">
      <c r="A21" s="63">
        <v>15</v>
      </c>
      <c r="B21" s="78" t="s">
        <v>42</v>
      </c>
      <c r="C21" s="109">
        <f t="shared" si="0"/>
        <v>2</v>
      </c>
      <c r="D21" s="110">
        <f>Цивильский!E8</f>
        <v>0</v>
      </c>
      <c r="E21" s="109">
        <f t="shared" si="1"/>
        <v>2</v>
      </c>
      <c r="F21" s="125">
        <f>Цивильский!E12</f>
        <v>2</v>
      </c>
      <c r="G21" s="110">
        <f>Цивильский!E13</f>
        <v>0</v>
      </c>
      <c r="H21" s="111">
        <f>Цивильский!E14</f>
        <v>0</v>
      </c>
      <c r="I21" s="111">
        <f>Цивильский!E15</f>
        <v>0</v>
      </c>
      <c r="J21" s="110">
        <f>Цивильский!E16</f>
        <v>0</v>
      </c>
      <c r="K21" s="111">
        <f>Цивильский!E17</f>
        <v>0</v>
      </c>
    </row>
    <row r="22" spans="1:11" ht="15">
      <c r="A22" s="63">
        <v>16</v>
      </c>
      <c r="B22" s="78" t="s">
        <v>43</v>
      </c>
      <c r="C22" s="109">
        <f t="shared" si="0"/>
        <v>1</v>
      </c>
      <c r="D22" s="110">
        <f>Шемуршинский!E8</f>
        <v>0</v>
      </c>
      <c r="E22" s="109">
        <f t="shared" si="1"/>
        <v>1</v>
      </c>
      <c r="F22" s="125">
        <f>Шемуршинский!E12</f>
        <v>0</v>
      </c>
      <c r="G22" s="110">
        <f>Цивильский!E13</f>
        <v>0</v>
      </c>
      <c r="H22" s="111">
        <f>Шемуршинский!E14</f>
        <v>0</v>
      </c>
      <c r="I22" s="111">
        <f>Шемуршинский!E15</f>
        <v>0</v>
      </c>
      <c r="J22" s="110">
        <f>Шемуршинский!E16</f>
        <v>0</v>
      </c>
      <c r="K22" s="111">
        <f>Шемуршинский!E17</f>
        <v>1</v>
      </c>
    </row>
    <row r="23" spans="1:11" ht="15">
      <c r="A23" s="63">
        <v>17</v>
      </c>
      <c r="B23" s="78" t="s">
        <v>44</v>
      </c>
      <c r="C23" s="109">
        <f t="shared" si="0"/>
        <v>3</v>
      </c>
      <c r="D23" s="110">
        <f>Шумерлинский!E8</f>
        <v>1</v>
      </c>
      <c r="E23" s="109">
        <f t="shared" si="1"/>
        <v>2</v>
      </c>
      <c r="F23" s="125">
        <f>Шумерлинский!E12</f>
        <v>1</v>
      </c>
      <c r="G23" s="110">
        <f>Шумерлинский!E13</f>
        <v>0</v>
      </c>
      <c r="H23" s="111">
        <f>Шумерлинский!E14</f>
        <v>0</v>
      </c>
      <c r="I23" s="111">
        <f>Шумерлинский!E15</f>
        <v>0</v>
      </c>
      <c r="J23" s="110">
        <f>Шумерлинский!E16</f>
        <v>0</v>
      </c>
      <c r="K23" s="111">
        <f>Шумерлинский!E17</f>
        <v>1</v>
      </c>
    </row>
    <row r="24" spans="1:11" ht="15">
      <c r="A24" s="63">
        <v>18</v>
      </c>
      <c r="B24" s="78" t="s">
        <v>45</v>
      </c>
      <c r="C24" s="109">
        <f t="shared" si="0"/>
        <v>1</v>
      </c>
      <c r="D24" s="110">
        <f>Ядринский!E8</f>
        <v>0</v>
      </c>
      <c r="E24" s="109">
        <f t="shared" si="1"/>
        <v>1</v>
      </c>
      <c r="F24" s="125">
        <f>Ядринский!E12</f>
        <v>1</v>
      </c>
      <c r="G24" s="110">
        <f>Ядринский!E13</f>
        <v>0</v>
      </c>
      <c r="H24" s="111">
        <f>Ядринский!E14</f>
        <v>0</v>
      </c>
      <c r="I24" s="111">
        <f>Ядринский!E15</f>
        <v>0</v>
      </c>
      <c r="J24" s="110">
        <f>Ядринский!E16</f>
        <v>0</v>
      </c>
      <c r="K24" s="111">
        <f>Ядринский!E17</f>
        <v>0</v>
      </c>
    </row>
    <row r="25" spans="1:11" ht="15">
      <c r="A25" s="63">
        <v>19</v>
      </c>
      <c r="B25" s="78" t="s">
        <v>46</v>
      </c>
      <c r="C25" s="109">
        <f t="shared" si="0"/>
        <v>2</v>
      </c>
      <c r="D25" s="110">
        <f>Яльчикский!E8</f>
        <v>0</v>
      </c>
      <c r="E25" s="109">
        <f t="shared" si="1"/>
        <v>2</v>
      </c>
      <c r="F25" s="125">
        <f>Яльчикский!E12</f>
        <v>0</v>
      </c>
      <c r="G25" s="110">
        <f>Яльчикский!E13</f>
        <v>0</v>
      </c>
      <c r="H25" s="111">
        <f>Яльчикский!E14</f>
        <v>0</v>
      </c>
      <c r="I25" s="111">
        <f>Яльчикский!E15</f>
        <v>0</v>
      </c>
      <c r="J25" s="110">
        <f>Яльчикский!E16</f>
        <v>0</v>
      </c>
      <c r="K25" s="111">
        <f>Яльчикский!E17</f>
        <v>2</v>
      </c>
    </row>
    <row r="26" spans="1:11" ht="15">
      <c r="A26" s="63">
        <v>20</v>
      </c>
      <c r="B26" s="78" t="s">
        <v>47</v>
      </c>
      <c r="C26" s="109">
        <f t="shared" si="0"/>
        <v>1</v>
      </c>
      <c r="D26" s="110">
        <f>Янтиковский!E8</f>
        <v>0</v>
      </c>
      <c r="E26" s="109">
        <f t="shared" si="1"/>
        <v>1</v>
      </c>
      <c r="F26" s="125">
        <f>Янтиковский!E12</f>
        <v>1</v>
      </c>
      <c r="G26" s="110">
        <f>Янтиковский!E13</f>
        <v>0</v>
      </c>
      <c r="H26" s="111">
        <f>Янтиковский!E14</f>
        <v>0</v>
      </c>
      <c r="I26" s="111">
        <f>Янтиковский!E15</f>
        <v>0</v>
      </c>
      <c r="J26" s="110">
        <f>Янтиковский!E16</f>
        <v>0</v>
      </c>
      <c r="K26" s="111">
        <f>Янтиковский!E17</f>
        <v>0</v>
      </c>
    </row>
    <row r="27" spans="1:11" ht="15">
      <c r="A27" s="63">
        <v>21</v>
      </c>
      <c r="B27" s="78" t="s">
        <v>48</v>
      </c>
      <c r="C27" s="109">
        <f t="shared" si="0"/>
        <v>0</v>
      </c>
      <c r="D27" s="110">
        <f>Чебоксарский!E8</f>
        <v>0</v>
      </c>
      <c r="E27" s="109">
        <f t="shared" si="1"/>
        <v>0</v>
      </c>
      <c r="F27" s="125">
        <f>Чебоксарский!E12</f>
        <v>0</v>
      </c>
      <c r="G27" s="110">
        <f>Чебоксарский!E13</f>
        <v>0</v>
      </c>
      <c r="H27" s="111">
        <f>Чебоксарский!E14</f>
        <v>0</v>
      </c>
      <c r="I27" s="111">
        <f>Чебоксарский!E15</f>
        <v>0</v>
      </c>
      <c r="J27" s="110">
        <f>Чебоксарский!E16</f>
        <v>0</v>
      </c>
      <c r="K27" s="111">
        <f>Чебоксарский!E17</f>
        <v>0</v>
      </c>
    </row>
    <row r="28" spans="1:11" ht="15">
      <c r="A28" s="63">
        <v>22</v>
      </c>
      <c r="B28" s="78" t="s">
        <v>27</v>
      </c>
      <c r="C28" s="109">
        <f t="shared" si="0"/>
        <v>0</v>
      </c>
      <c r="D28" s="110">
        <f>Новочебоксарск!E8</f>
        <v>0</v>
      </c>
      <c r="E28" s="109">
        <f t="shared" si="1"/>
        <v>0</v>
      </c>
      <c r="F28" s="125">
        <f>Новочебоксарск!E12</f>
        <v>0</v>
      </c>
      <c r="G28" s="110">
        <f>Новочебоксарск!E13</f>
        <v>0</v>
      </c>
      <c r="H28" s="111">
        <f>Новочебоксарск!E14</f>
        <v>0</v>
      </c>
      <c r="I28" s="111">
        <f>Новочебоксарск!E15</f>
        <v>0</v>
      </c>
      <c r="J28" s="110">
        <f>Новочебоксарск!E16</f>
        <v>0</v>
      </c>
      <c r="K28" s="111">
        <f>Новочебоксарск!E17</f>
        <v>0</v>
      </c>
    </row>
    <row r="29" spans="1:11" ht="15.75" thickBot="1">
      <c r="A29" s="64">
        <v>23</v>
      </c>
      <c r="B29" s="79" t="s">
        <v>49</v>
      </c>
      <c r="C29" s="126">
        <f t="shared" si="0"/>
        <v>14</v>
      </c>
      <c r="D29" s="128">
        <f>Чебоксары!E8</f>
        <v>0</v>
      </c>
      <c r="E29" s="126">
        <f t="shared" si="1"/>
        <v>14</v>
      </c>
      <c r="F29" s="127">
        <f>Чебоксары!E12</f>
        <v>0</v>
      </c>
      <c r="G29" s="128">
        <f>Чебоксары!E13</f>
        <v>0</v>
      </c>
      <c r="H29" s="129">
        <f>Чебоксары!E14</f>
        <v>0</v>
      </c>
      <c r="I29" s="129">
        <f>Чебоксары!E15</f>
        <v>3</v>
      </c>
      <c r="J29" s="128">
        <f>Чебоксары!E16</f>
        <v>0</v>
      </c>
      <c r="K29" s="129">
        <f>Чебоксары!E17</f>
        <v>11</v>
      </c>
    </row>
    <row r="30" spans="1:11" ht="13.5" thickBot="1">
      <c r="A30" s="69"/>
      <c r="B30" s="59" t="s">
        <v>50</v>
      </c>
      <c r="C30" s="132">
        <f>SUM(C7:C29)</f>
        <v>41</v>
      </c>
      <c r="D30" s="131">
        <f aca="true" t="shared" si="2" ref="D30:K30">D7+D8+D9+D10+D11+D12+D13+D14+D15+D16+D17+D18+D19+D20+D21+D22+D23+D24+D25+D26+D27+D28+D29</f>
        <v>1</v>
      </c>
      <c r="E30" s="133">
        <f>E7+E8+E9+E10+E11+E12+E13+E14+E15+E16+E17+E18+E19+E20+E21+E22+E23+E24+E25+E26+E27+E28+E29</f>
        <v>40</v>
      </c>
      <c r="F30" s="131">
        <f t="shared" si="2"/>
        <v>8</v>
      </c>
      <c r="G30" s="131">
        <f t="shared" si="2"/>
        <v>0</v>
      </c>
      <c r="H30" s="131">
        <f t="shared" si="2"/>
        <v>5</v>
      </c>
      <c r="I30" s="131">
        <f t="shared" si="2"/>
        <v>3</v>
      </c>
      <c r="J30" s="131">
        <f t="shared" si="2"/>
        <v>0</v>
      </c>
      <c r="K30" s="131">
        <f t="shared" si="2"/>
        <v>24</v>
      </c>
    </row>
    <row r="32" ht="15">
      <c r="B32" s="112" t="s">
        <v>51</v>
      </c>
    </row>
  </sheetData>
  <mergeCells count="26">
    <mergeCell ref="A5:A6"/>
    <mergeCell ref="B5:B6"/>
    <mergeCell ref="C5:C6"/>
    <mergeCell ref="D5:D6"/>
    <mergeCell ref="E5:E6"/>
    <mergeCell ref="F5:F6"/>
    <mergeCell ref="G5:G6"/>
    <mergeCell ref="I5:I6"/>
    <mergeCell ref="H5:H6"/>
    <mergeCell ref="M4:M5"/>
    <mergeCell ref="J5:J6"/>
    <mergeCell ref="K5:K6"/>
    <mergeCell ref="N4:N5"/>
    <mergeCell ref="O4:O5"/>
    <mergeCell ref="P4:P5"/>
    <mergeCell ref="Q4:Q5"/>
    <mergeCell ref="R4:R5"/>
    <mergeCell ref="S4:S5"/>
    <mergeCell ref="T4:T5"/>
    <mergeCell ref="U4:U5"/>
    <mergeCell ref="Z4:Z5"/>
    <mergeCell ref="AA4:AA5"/>
    <mergeCell ref="V4:V5"/>
    <mergeCell ref="W4:W5"/>
    <mergeCell ref="X4:X5"/>
    <mergeCell ref="Y4:Y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33">
      <selection activeCell="A1" sqref="A1:K41"/>
    </sheetView>
  </sheetViews>
  <sheetFormatPr defaultColWidth="9.00390625" defaultRowHeight="12.75"/>
  <cols>
    <col min="1" max="1" width="4.625" style="0" customWidth="1"/>
    <col min="2" max="2" width="20.625" style="0" customWidth="1"/>
    <col min="3" max="11" width="6.25390625" style="0" customWidth="1"/>
    <col min="13" max="27" width="6.25390625" style="74" customWidth="1"/>
  </cols>
  <sheetData>
    <row r="1" ht="12.75">
      <c r="A1" t="s">
        <v>68</v>
      </c>
    </row>
    <row r="2" ht="12.75">
      <c r="B2" t="s">
        <v>152</v>
      </c>
    </row>
    <row r="3" spans="1:6" ht="12.75">
      <c r="A3" s="1"/>
      <c r="B3" s="2"/>
      <c r="C3" s="2"/>
      <c r="D3" s="2"/>
      <c r="E3" s="2"/>
      <c r="F3" s="2"/>
    </row>
    <row r="4" spans="1:27" ht="13.5" thickBot="1">
      <c r="A4" s="3"/>
      <c r="B4" s="4"/>
      <c r="C4" s="5"/>
      <c r="D4" s="5"/>
      <c r="E4" s="2"/>
      <c r="F4" s="2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6"/>
    </row>
    <row r="5" spans="1:27" ht="75.75" customHeight="1">
      <c r="A5" s="299"/>
      <c r="B5" s="301" t="s">
        <v>28</v>
      </c>
      <c r="C5" s="321" t="s">
        <v>9</v>
      </c>
      <c r="D5" s="321" t="s">
        <v>10</v>
      </c>
      <c r="E5" s="321" t="s">
        <v>11</v>
      </c>
      <c r="F5" s="321" t="s">
        <v>16</v>
      </c>
      <c r="G5" s="319" t="s">
        <v>17</v>
      </c>
      <c r="H5" s="319" t="s">
        <v>18</v>
      </c>
      <c r="I5" s="319" t="s">
        <v>19</v>
      </c>
      <c r="J5" s="319" t="s">
        <v>20</v>
      </c>
      <c r="K5" s="319" t="s">
        <v>21</v>
      </c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6"/>
    </row>
    <row r="6" spans="1:11" ht="60" customHeight="1" thickBot="1">
      <c r="A6" s="309"/>
      <c r="B6" s="310"/>
      <c r="C6" s="322"/>
      <c r="D6" s="323"/>
      <c r="E6" s="322"/>
      <c r="F6" s="323"/>
      <c r="G6" s="320"/>
      <c r="H6" s="320"/>
      <c r="I6" s="320"/>
      <c r="J6" s="320"/>
      <c r="K6" s="320"/>
    </row>
    <row r="7" spans="1:11" ht="13.5" customHeight="1">
      <c r="A7" s="70">
        <v>1</v>
      </c>
      <c r="B7" s="77" t="s">
        <v>29</v>
      </c>
      <c r="C7" s="117">
        <f>D7+E7</f>
        <v>98</v>
      </c>
      <c r="D7" s="119">
        <f>Алатырский!G8</f>
        <v>98</v>
      </c>
      <c r="E7" s="117">
        <f>F7+G7+H7+I7+J7+K7</f>
        <v>0</v>
      </c>
      <c r="F7" s="118">
        <f>+O11</f>
        <v>0</v>
      </c>
      <c r="G7" s="120">
        <f>Алатырский!G13</f>
        <v>0</v>
      </c>
      <c r="H7" s="121">
        <f>Алатырский!G14</f>
        <v>0</v>
      </c>
      <c r="I7" s="121">
        <f>Алатырский!G15</f>
        <v>0</v>
      </c>
      <c r="J7" s="120">
        <f>Алатырский!G16</f>
        <v>0</v>
      </c>
      <c r="K7" s="121">
        <f>Алатырский!G17</f>
        <v>0</v>
      </c>
    </row>
    <row r="8" spans="1:11" ht="13.5" customHeight="1">
      <c r="A8" s="223"/>
      <c r="B8" s="224" t="s">
        <v>183</v>
      </c>
      <c r="C8" s="225">
        <v>0</v>
      </c>
      <c r="D8" s="226">
        <v>0</v>
      </c>
      <c r="E8" s="225">
        <v>0</v>
      </c>
      <c r="F8" s="227">
        <v>0</v>
      </c>
      <c r="G8" s="228">
        <v>0</v>
      </c>
      <c r="H8" s="229">
        <v>0</v>
      </c>
      <c r="I8" s="229">
        <v>0</v>
      </c>
      <c r="J8" s="228">
        <v>0</v>
      </c>
      <c r="K8" s="229">
        <v>0</v>
      </c>
    </row>
    <row r="9" spans="1:11" ht="13.5" customHeight="1">
      <c r="A9" s="71">
        <v>2</v>
      </c>
      <c r="B9" s="78" t="s">
        <v>30</v>
      </c>
      <c r="C9" s="109">
        <f aca="true" t="shared" si="0" ref="C9:C32">D9+E9</f>
        <v>205</v>
      </c>
      <c r="D9" s="108">
        <f>Аликовский!G8</f>
        <v>205</v>
      </c>
      <c r="E9" s="109">
        <f aca="true" t="shared" si="1" ref="E9:E32">F9+G9+H9+I9+J9+K9</f>
        <v>0</v>
      </c>
      <c r="F9" s="113">
        <f>Аликовский!G12</f>
        <v>0</v>
      </c>
      <c r="G9" s="110">
        <f>Аликовский!G13</f>
        <v>0</v>
      </c>
      <c r="H9" s="111">
        <f>Аликовский!G14</f>
        <v>0</v>
      </c>
      <c r="I9" s="111">
        <f>Аликовский!G15</f>
        <v>0</v>
      </c>
      <c r="J9" s="110">
        <f>Аликовский!G16</f>
        <v>0</v>
      </c>
      <c r="K9" s="111">
        <f>Аликовский!G17</f>
        <v>0</v>
      </c>
    </row>
    <row r="10" spans="1:11" ht="13.5" customHeight="1">
      <c r="A10" s="71">
        <v>3</v>
      </c>
      <c r="B10" s="78" t="s">
        <v>31</v>
      </c>
      <c r="C10" s="109">
        <f t="shared" si="0"/>
        <v>106</v>
      </c>
      <c r="D10" s="108">
        <f>Батыревский!G8</f>
        <v>106</v>
      </c>
      <c r="E10" s="109">
        <f t="shared" si="1"/>
        <v>0</v>
      </c>
      <c r="F10" s="113">
        <f>Батыревский!G12</f>
        <v>0</v>
      </c>
      <c r="G10" s="110">
        <f>Батыревский!G13</f>
        <v>0</v>
      </c>
      <c r="H10" s="111">
        <f>Батыревский!G14</f>
        <v>0</v>
      </c>
      <c r="I10" s="111">
        <f>Батыревский!G15</f>
        <v>0</v>
      </c>
      <c r="J10" s="110">
        <f>Батыревский!G16</f>
        <v>0</v>
      </c>
      <c r="K10" s="111">
        <f>Батыревский!G17</f>
        <v>0</v>
      </c>
    </row>
    <row r="11" spans="1:27" ht="15">
      <c r="A11" s="72">
        <v>4</v>
      </c>
      <c r="B11" s="78" t="s">
        <v>26</v>
      </c>
      <c r="C11" s="109">
        <f t="shared" si="0"/>
        <v>422</v>
      </c>
      <c r="D11" s="123">
        <f>Вурнарский!G8</f>
        <v>421</v>
      </c>
      <c r="E11" s="109">
        <f t="shared" si="1"/>
        <v>1</v>
      </c>
      <c r="F11" s="122">
        <f>Вурнарский!G12</f>
        <v>0</v>
      </c>
      <c r="G11" s="123">
        <f>Вурнарский!G13</f>
        <v>0</v>
      </c>
      <c r="H11" s="124">
        <f>Вурнарский!G14</f>
        <v>0</v>
      </c>
      <c r="I11" s="124">
        <f>Вурнарский!G15</f>
        <v>0</v>
      </c>
      <c r="J11" s="123">
        <f>Вурнарский!G16</f>
        <v>0</v>
      </c>
      <c r="K11" s="124">
        <f>Вурнарский!G17</f>
        <v>1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5">
      <c r="A12" s="72">
        <v>5</v>
      </c>
      <c r="B12" s="78" t="s">
        <v>32</v>
      </c>
      <c r="C12" s="109">
        <f t="shared" si="0"/>
        <v>167</v>
      </c>
      <c r="D12" s="123">
        <f>Ибресинский!G8</f>
        <v>167</v>
      </c>
      <c r="E12" s="109">
        <f t="shared" si="1"/>
        <v>0</v>
      </c>
      <c r="F12" s="122">
        <f>Ибресинский!G12</f>
        <v>0</v>
      </c>
      <c r="G12" s="123">
        <f>Ибресинский!G13</f>
        <v>0</v>
      </c>
      <c r="H12" s="124">
        <f>Ибресинский!G14</f>
        <v>0</v>
      </c>
      <c r="I12" s="124">
        <f>Ибресинский!G15</f>
        <v>0</v>
      </c>
      <c r="J12" s="123">
        <f>Ибресинский!G16</f>
        <v>0</v>
      </c>
      <c r="K12" s="124">
        <f>Ибресинский!G17</f>
        <v>0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11" ht="15">
      <c r="A13" s="73">
        <v>6</v>
      </c>
      <c r="B13" s="78" t="s">
        <v>33</v>
      </c>
      <c r="C13" s="109">
        <f t="shared" si="0"/>
        <v>711</v>
      </c>
      <c r="D13" s="108">
        <f>Канашский!G8</f>
        <v>709</v>
      </c>
      <c r="E13" s="109">
        <f t="shared" si="1"/>
        <v>2</v>
      </c>
      <c r="F13" s="113">
        <f>Канашский!G12</f>
        <v>0</v>
      </c>
      <c r="G13" s="110">
        <f>Канашский!G13</f>
        <v>0</v>
      </c>
      <c r="H13" s="111">
        <f>Канашский!G14</f>
        <v>2</v>
      </c>
      <c r="I13" s="111">
        <f>Канашский!G15</f>
        <v>0</v>
      </c>
      <c r="J13" s="110">
        <f>Канашский!G16</f>
        <v>0</v>
      </c>
      <c r="K13" s="111">
        <f>Канашский!G17</f>
        <v>0</v>
      </c>
    </row>
    <row r="14" spans="1:11" ht="15">
      <c r="A14" s="73"/>
      <c r="B14" s="78" t="s">
        <v>184</v>
      </c>
      <c r="C14" s="109">
        <v>24</v>
      </c>
      <c r="D14" s="108">
        <v>24</v>
      </c>
      <c r="E14" s="109">
        <v>0</v>
      </c>
      <c r="F14" s="113">
        <v>0</v>
      </c>
      <c r="G14" s="110">
        <v>0</v>
      </c>
      <c r="H14" s="111">
        <v>0</v>
      </c>
      <c r="I14" s="111">
        <v>0</v>
      </c>
      <c r="J14" s="110">
        <v>0</v>
      </c>
      <c r="K14" s="111">
        <v>0</v>
      </c>
    </row>
    <row r="15" spans="1:11" ht="15">
      <c r="A15" s="73">
        <v>7</v>
      </c>
      <c r="B15" s="78" t="s">
        <v>34</v>
      </c>
      <c r="C15" s="109">
        <f t="shared" si="0"/>
        <v>121</v>
      </c>
      <c r="D15" s="108">
        <f>Козловский!G8</f>
        <v>120</v>
      </c>
      <c r="E15" s="109">
        <f t="shared" si="1"/>
        <v>1</v>
      </c>
      <c r="F15" s="113">
        <f>Козловский!G12</f>
        <v>0</v>
      </c>
      <c r="G15" s="110">
        <f>Козловский!G13</f>
        <v>0</v>
      </c>
      <c r="H15" s="111">
        <f>Козловский!G14</f>
        <v>1</v>
      </c>
      <c r="I15" s="111">
        <f>Козловский!G15</f>
        <v>0</v>
      </c>
      <c r="J15" s="110">
        <f>Козловский!G16</f>
        <v>0</v>
      </c>
      <c r="K15" s="111">
        <f>Козловский!G17</f>
        <v>0</v>
      </c>
    </row>
    <row r="16" spans="1:11" ht="15">
      <c r="A16" s="73">
        <v>8</v>
      </c>
      <c r="B16" s="78" t="s">
        <v>35</v>
      </c>
      <c r="C16" s="109">
        <f t="shared" si="0"/>
        <v>95</v>
      </c>
      <c r="D16" s="108">
        <f>Комсомольский!G8</f>
        <v>95</v>
      </c>
      <c r="E16" s="109">
        <f t="shared" si="1"/>
        <v>0</v>
      </c>
      <c r="F16" s="113">
        <f>Комсомольский!G12</f>
        <v>0</v>
      </c>
      <c r="G16" s="110">
        <f>Комсомольский!G13</f>
        <v>0</v>
      </c>
      <c r="H16" s="111">
        <f>Комсомольский!G14</f>
        <v>0</v>
      </c>
      <c r="I16" s="111">
        <f>Комсомольский!G15</f>
        <v>0</v>
      </c>
      <c r="J16" s="110">
        <f>Комсомольский!G16</f>
        <v>0</v>
      </c>
      <c r="K16" s="111">
        <f>Комсомольский!G17</f>
        <v>0</v>
      </c>
    </row>
    <row r="17" spans="1:11" ht="15">
      <c r="A17" s="73">
        <v>9</v>
      </c>
      <c r="B17" s="78" t="s">
        <v>36</v>
      </c>
      <c r="C17" s="109">
        <f t="shared" si="0"/>
        <v>192</v>
      </c>
      <c r="D17" s="108">
        <f>Красноармейский!G8</f>
        <v>192</v>
      </c>
      <c r="E17" s="109">
        <f t="shared" si="1"/>
        <v>0</v>
      </c>
      <c r="F17" s="113">
        <f>Красноармейский!G12</f>
        <v>0</v>
      </c>
      <c r="G17" s="110">
        <f>Красноармейский!G13</f>
        <v>0</v>
      </c>
      <c r="H17" s="111">
        <f>Красноармейский!G14</f>
        <v>0</v>
      </c>
      <c r="I17" s="111">
        <f>Красноармейский!G15</f>
        <v>0</v>
      </c>
      <c r="J17" s="110">
        <f>Красноармейский!G16</f>
        <v>0</v>
      </c>
      <c r="K17" s="111">
        <f>Красноармейский!G17</f>
        <v>0</v>
      </c>
    </row>
    <row r="18" spans="1:11" ht="15">
      <c r="A18" s="73">
        <v>10</v>
      </c>
      <c r="B18" s="78" t="s">
        <v>37</v>
      </c>
      <c r="C18" s="109">
        <f t="shared" si="0"/>
        <v>214</v>
      </c>
      <c r="D18" s="108">
        <f>Красночетайский!G8</f>
        <v>210</v>
      </c>
      <c r="E18" s="109">
        <f t="shared" si="1"/>
        <v>4</v>
      </c>
      <c r="F18" s="113">
        <f>Красночетайский!G12</f>
        <v>1</v>
      </c>
      <c r="G18" s="110">
        <f>Красночетайский!G13</f>
        <v>0</v>
      </c>
      <c r="H18" s="111">
        <f>Красночетайский!G14</f>
        <v>3</v>
      </c>
      <c r="I18" s="111">
        <f>Красночетайский!G15</f>
        <v>0</v>
      </c>
      <c r="J18" s="110">
        <f>Красночетайский!G16</f>
        <v>0</v>
      </c>
      <c r="K18" s="111">
        <f>Красночетайский!G17</f>
        <v>0</v>
      </c>
    </row>
    <row r="19" spans="1:11" ht="15">
      <c r="A19" s="73">
        <v>11</v>
      </c>
      <c r="B19" s="78" t="s">
        <v>38</v>
      </c>
      <c r="C19" s="109">
        <f t="shared" si="0"/>
        <v>233</v>
      </c>
      <c r="D19" s="108">
        <f>Моргаушский!G8</f>
        <v>232</v>
      </c>
      <c r="E19" s="109">
        <f t="shared" si="1"/>
        <v>1</v>
      </c>
      <c r="F19" s="113">
        <f>Моргаушский!G12</f>
        <v>0</v>
      </c>
      <c r="G19" s="110">
        <f>Моргаушский!G13</f>
        <v>0</v>
      </c>
      <c r="H19" s="111">
        <f>Моргаушский!G14</f>
        <v>1</v>
      </c>
      <c r="I19" s="111">
        <f>Моргаушский!G15</f>
        <v>0</v>
      </c>
      <c r="J19" s="110">
        <f>Моргаушский!G16</f>
        <v>0</v>
      </c>
      <c r="K19" s="111">
        <f>Моргаушский!G17</f>
        <v>0</v>
      </c>
    </row>
    <row r="20" spans="1:11" ht="15">
      <c r="A20" s="63">
        <v>12</v>
      </c>
      <c r="B20" s="78" t="s">
        <v>39</v>
      </c>
      <c r="C20" s="109">
        <f t="shared" si="0"/>
        <v>257</v>
      </c>
      <c r="D20" s="110">
        <f>'Мар-Посадский'!G8</f>
        <v>256</v>
      </c>
      <c r="E20" s="109">
        <f t="shared" si="1"/>
        <v>1</v>
      </c>
      <c r="F20" s="125">
        <f>'Мар-Посадский'!G12</f>
        <v>0</v>
      </c>
      <c r="G20" s="110">
        <f>'Мар-Посадский'!G13</f>
        <v>0</v>
      </c>
      <c r="H20" s="111">
        <f>'Мар-Посадский'!G14</f>
        <v>1</v>
      </c>
      <c r="I20" s="111">
        <f>'Мар-Посадский'!G15</f>
        <v>0</v>
      </c>
      <c r="J20" s="110">
        <f>'Мар-Посадский'!G16</f>
        <v>0</v>
      </c>
      <c r="K20" s="111">
        <f>'Мар-Посадский'!G17</f>
        <v>0</v>
      </c>
    </row>
    <row r="21" spans="1:11" ht="15">
      <c r="A21" s="63">
        <v>13</v>
      </c>
      <c r="B21" s="78" t="s">
        <v>40</v>
      </c>
      <c r="C21" s="109">
        <f t="shared" si="0"/>
        <v>0</v>
      </c>
      <c r="D21" s="110">
        <f>Порецкий!G8</f>
        <v>0</v>
      </c>
      <c r="E21" s="109">
        <f t="shared" si="1"/>
        <v>0</v>
      </c>
      <c r="F21" s="125">
        <f>Порецкий!G12</f>
        <v>0</v>
      </c>
      <c r="G21" s="110">
        <f>Порецкий!G13</f>
        <v>0</v>
      </c>
      <c r="H21" s="111">
        <f>Порецкий!G14</f>
        <v>0</v>
      </c>
      <c r="I21" s="111">
        <f>Порецкий!G15</f>
        <v>0</v>
      </c>
      <c r="J21" s="110">
        <f>Порецкий!G16</f>
        <v>0</v>
      </c>
      <c r="K21" s="111">
        <f>Порецкий!G17</f>
        <v>0</v>
      </c>
    </row>
    <row r="22" spans="1:11" ht="15">
      <c r="A22" s="63">
        <v>14</v>
      </c>
      <c r="B22" s="78" t="s">
        <v>41</v>
      </c>
      <c r="C22" s="109">
        <f t="shared" si="0"/>
        <v>414</v>
      </c>
      <c r="D22" s="110">
        <f>Урмарский!G8</f>
        <v>414</v>
      </c>
      <c r="E22" s="109">
        <f t="shared" si="1"/>
        <v>0</v>
      </c>
      <c r="F22" s="125">
        <f>Урмарский!G12</f>
        <v>0</v>
      </c>
      <c r="G22" s="110">
        <f>Урмарский!G13</f>
        <v>0</v>
      </c>
      <c r="H22" s="111">
        <f>Урмарский!G14</f>
        <v>0</v>
      </c>
      <c r="I22" s="111">
        <f>Урмарский!G15</f>
        <v>0</v>
      </c>
      <c r="J22" s="110">
        <f>Урмарский!G16</f>
        <v>0</v>
      </c>
      <c r="K22" s="111">
        <f>Урмарский!G17</f>
        <v>0</v>
      </c>
    </row>
    <row r="23" spans="1:11" ht="15">
      <c r="A23" s="63">
        <v>15</v>
      </c>
      <c r="B23" s="78" t="s">
        <v>42</v>
      </c>
      <c r="C23" s="109">
        <f t="shared" si="0"/>
        <v>424</v>
      </c>
      <c r="D23" s="110">
        <f>Цивильский!G8</f>
        <v>423</v>
      </c>
      <c r="E23" s="109">
        <f t="shared" si="1"/>
        <v>1</v>
      </c>
      <c r="F23" s="125">
        <f>Цивильский!G12</f>
        <v>1</v>
      </c>
      <c r="G23" s="110">
        <f>Цивильский!G13</f>
        <v>0</v>
      </c>
      <c r="H23" s="111">
        <f>Цивильский!G14</f>
        <v>0</v>
      </c>
      <c r="I23" s="111">
        <f>Цивильский!G15</f>
        <v>0</v>
      </c>
      <c r="J23" s="110">
        <f>Цивильский!G16</f>
        <v>0</v>
      </c>
      <c r="K23" s="111">
        <f>Цивильский!G17</f>
        <v>0</v>
      </c>
    </row>
    <row r="24" spans="1:11" ht="15">
      <c r="A24" s="63">
        <v>16</v>
      </c>
      <c r="B24" s="78" t="s">
        <v>43</v>
      </c>
      <c r="C24" s="109">
        <f t="shared" si="0"/>
        <v>97</v>
      </c>
      <c r="D24" s="110">
        <f>Шемуршинский!G8</f>
        <v>97</v>
      </c>
      <c r="E24" s="109">
        <f t="shared" si="1"/>
        <v>0</v>
      </c>
      <c r="F24" s="125">
        <f>Шемуршинский!G12</f>
        <v>0</v>
      </c>
      <c r="G24" s="110">
        <f>Шемуршинский!G13</f>
        <v>0</v>
      </c>
      <c r="H24" s="111">
        <f>Шемуршинский!G14</f>
        <v>0</v>
      </c>
      <c r="I24" s="111">
        <f>Шемуршинский!G15</f>
        <v>0</v>
      </c>
      <c r="J24" s="110">
        <f>Шемуршинский!G16</f>
        <v>0</v>
      </c>
      <c r="K24" s="111">
        <f>Шемуршинский!G17</f>
        <v>0</v>
      </c>
    </row>
    <row r="25" spans="1:11" ht="15">
      <c r="A25" s="63">
        <v>17</v>
      </c>
      <c r="B25" s="78" t="s">
        <v>44</v>
      </c>
      <c r="C25" s="109">
        <f t="shared" si="0"/>
        <v>215</v>
      </c>
      <c r="D25" s="110">
        <f>Шумерлинский!G8</f>
        <v>213</v>
      </c>
      <c r="E25" s="109">
        <f t="shared" si="1"/>
        <v>2</v>
      </c>
      <c r="F25" s="125">
        <f>Шумерлинский!G12</f>
        <v>1</v>
      </c>
      <c r="G25" s="110">
        <f>Шумерлинский!G13</f>
        <v>0</v>
      </c>
      <c r="H25" s="111">
        <f>Шумерлинский!G14</f>
        <v>1</v>
      </c>
      <c r="I25" s="111">
        <f>Шумерлинский!G15</f>
        <v>0</v>
      </c>
      <c r="J25" s="110">
        <f>Шумерлинский!G16</f>
        <v>0</v>
      </c>
      <c r="K25" s="111">
        <f>Шумерлинский!G17</f>
        <v>0</v>
      </c>
    </row>
    <row r="26" spans="1:11" ht="15">
      <c r="A26" s="63"/>
      <c r="B26" s="78" t="s">
        <v>185</v>
      </c>
      <c r="C26" s="109">
        <v>8</v>
      </c>
      <c r="D26" s="110">
        <v>6</v>
      </c>
      <c r="E26" s="109">
        <v>2</v>
      </c>
      <c r="F26" s="125">
        <v>1</v>
      </c>
      <c r="G26" s="110">
        <v>0</v>
      </c>
      <c r="H26" s="111">
        <v>1</v>
      </c>
      <c r="I26" s="111">
        <v>0</v>
      </c>
      <c r="J26" s="110">
        <v>0</v>
      </c>
      <c r="K26" s="111">
        <v>0</v>
      </c>
    </row>
    <row r="27" spans="1:11" ht="15">
      <c r="A27" s="63">
        <v>18</v>
      </c>
      <c r="B27" s="78" t="s">
        <v>45</v>
      </c>
      <c r="C27" s="109">
        <f t="shared" si="0"/>
        <v>117</v>
      </c>
      <c r="D27" s="110">
        <f>Ядринский!G8</f>
        <v>116</v>
      </c>
      <c r="E27" s="109">
        <f t="shared" si="1"/>
        <v>1</v>
      </c>
      <c r="F27" s="125">
        <f>Ядринский!G12</f>
        <v>0</v>
      </c>
      <c r="G27" s="110">
        <f>Ядринский!G13</f>
        <v>0</v>
      </c>
      <c r="H27" s="111">
        <f>Ядринский!G14</f>
        <v>1</v>
      </c>
      <c r="I27" s="111">
        <f>Ядринский!G15</f>
        <v>0</v>
      </c>
      <c r="J27" s="110">
        <f>Ядринский!G16</f>
        <v>0</v>
      </c>
      <c r="K27" s="111">
        <f>Ядринский!G17</f>
        <v>0</v>
      </c>
    </row>
    <row r="28" spans="1:11" ht="15">
      <c r="A28" s="63">
        <v>19</v>
      </c>
      <c r="B28" s="78" t="s">
        <v>46</v>
      </c>
      <c r="C28" s="109">
        <f t="shared" si="0"/>
        <v>95</v>
      </c>
      <c r="D28" s="110">
        <f>Яльчикский!G8</f>
        <v>95</v>
      </c>
      <c r="E28" s="109">
        <f t="shared" si="1"/>
        <v>0</v>
      </c>
      <c r="F28" s="125">
        <f>Яльчикский!G12</f>
        <v>0</v>
      </c>
      <c r="G28" s="110">
        <f>Яльчикский!G13</f>
        <v>0</v>
      </c>
      <c r="H28" s="111">
        <f>Яльчикский!G14</f>
        <v>0</v>
      </c>
      <c r="I28" s="111">
        <f>Яльчикский!G15</f>
        <v>0</v>
      </c>
      <c r="J28" s="110">
        <f>Яльчикский!G16</f>
        <v>0</v>
      </c>
      <c r="K28" s="111">
        <f>Яльчикский!G17</f>
        <v>0</v>
      </c>
    </row>
    <row r="29" spans="1:11" ht="15">
      <c r="A29" s="63">
        <v>20</v>
      </c>
      <c r="B29" s="78" t="s">
        <v>47</v>
      </c>
      <c r="C29" s="109">
        <f t="shared" si="0"/>
        <v>146</v>
      </c>
      <c r="D29" s="110">
        <f>Янтиковский!G8</f>
        <v>146</v>
      </c>
      <c r="E29" s="109">
        <f t="shared" si="1"/>
        <v>0</v>
      </c>
      <c r="F29" s="125">
        <f>Янтиковский!G12</f>
        <v>0</v>
      </c>
      <c r="G29" s="110">
        <f>Янтиковский!G13</f>
        <v>0</v>
      </c>
      <c r="H29" s="111">
        <f>Янтиковский!G14</f>
        <v>0</v>
      </c>
      <c r="I29" s="111">
        <f>Янтиковский!G15</f>
        <v>0</v>
      </c>
      <c r="J29" s="110">
        <f>Янтиковский!G16</f>
        <v>0</v>
      </c>
      <c r="K29" s="111">
        <f>Янтиковский!G17</f>
        <v>0</v>
      </c>
    </row>
    <row r="30" spans="1:11" ht="15">
      <c r="A30" s="63">
        <v>21</v>
      </c>
      <c r="B30" s="78" t="s">
        <v>48</v>
      </c>
      <c r="C30" s="109">
        <f t="shared" si="0"/>
        <v>46</v>
      </c>
      <c r="D30" s="110">
        <f>Чебоксарский!G8</f>
        <v>46</v>
      </c>
      <c r="E30" s="109">
        <f t="shared" si="1"/>
        <v>0</v>
      </c>
      <c r="F30" s="125">
        <f>Чебоксарский!G12</f>
        <v>0</v>
      </c>
      <c r="G30" s="110">
        <f>Чебоксарский!G13</f>
        <v>0</v>
      </c>
      <c r="H30" s="111">
        <f>Чебоксарский!G14</f>
        <v>0</v>
      </c>
      <c r="I30" s="111">
        <f>Чебоксарский!G15</f>
        <v>0</v>
      </c>
      <c r="J30" s="110">
        <f>Чебоксарский!G16</f>
        <v>0</v>
      </c>
      <c r="K30" s="111">
        <f>Чебоксарский!G17</f>
        <v>0</v>
      </c>
    </row>
    <row r="31" spans="1:11" ht="15">
      <c r="A31" s="63">
        <v>22</v>
      </c>
      <c r="B31" s="78" t="s">
        <v>27</v>
      </c>
      <c r="C31" s="109">
        <f t="shared" si="0"/>
        <v>10</v>
      </c>
      <c r="D31" s="110">
        <f>Новочебоксарск!G8</f>
        <v>10</v>
      </c>
      <c r="E31" s="109">
        <f t="shared" si="1"/>
        <v>0</v>
      </c>
      <c r="F31" s="125">
        <f>Новочебоксарск!G12</f>
        <v>0</v>
      </c>
      <c r="G31" s="110">
        <f>Новочебоксарск!G13</f>
        <v>0</v>
      </c>
      <c r="H31" s="111">
        <f>Новочебоксарск!G14</f>
        <v>0</v>
      </c>
      <c r="I31" s="111">
        <f>Новочебоксарск!G15</f>
        <v>0</v>
      </c>
      <c r="J31" s="110">
        <f>Новочебоксарск!G16</f>
        <v>0</v>
      </c>
      <c r="K31" s="111">
        <f>Новочебоксарск!G17</f>
        <v>0</v>
      </c>
    </row>
    <row r="32" spans="1:11" ht="15.75" thickBot="1">
      <c r="A32" s="64">
        <v>23</v>
      </c>
      <c r="B32" s="79" t="s">
        <v>49</v>
      </c>
      <c r="C32" s="126">
        <f t="shared" si="0"/>
        <v>24</v>
      </c>
      <c r="D32" s="128">
        <f>Чебоксары!G8</f>
        <v>19</v>
      </c>
      <c r="E32" s="126">
        <f t="shared" si="1"/>
        <v>5</v>
      </c>
      <c r="F32" s="127">
        <f>Чебоксары!G12</f>
        <v>0</v>
      </c>
      <c r="G32" s="128">
        <f>Чебоксары!G13</f>
        <v>0</v>
      </c>
      <c r="H32" s="129">
        <f>Чебоксары!G14</f>
        <v>0</v>
      </c>
      <c r="I32" s="129">
        <f>Чебоксары!G15</f>
        <v>1</v>
      </c>
      <c r="J32" s="128">
        <f>Чебоксары!G16</f>
        <v>0</v>
      </c>
      <c r="K32" s="129">
        <f>Чебоксары!G17</f>
        <v>4</v>
      </c>
    </row>
    <row r="33" spans="1:11" ht="13.5" thickBot="1">
      <c r="A33" s="69"/>
      <c r="B33" s="59" t="s">
        <v>50</v>
      </c>
      <c r="C33" s="115">
        <f>SUM(C7:C32)</f>
        <v>4441</v>
      </c>
      <c r="D33" s="116">
        <f aca="true" t="shared" si="2" ref="D33:K33">D7+D9+D10+D11+D12+D13+D15+D16+D17+D18+D19+D20+D21+D22+D23+D24+D25+D27+D28+D29+D30+D31+D32</f>
        <v>4390</v>
      </c>
      <c r="E33" s="99">
        <f t="shared" si="2"/>
        <v>19</v>
      </c>
      <c r="F33" s="116">
        <f t="shared" si="2"/>
        <v>3</v>
      </c>
      <c r="G33" s="116">
        <f t="shared" si="2"/>
        <v>0</v>
      </c>
      <c r="H33" s="116">
        <f t="shared" si="2"/>
        <v>10</v>
      </c>
      <c r="I33" s="116">
        <f t="shared" si="2"/>
        <v>1</v>
      </c>
      <c r="J33" s="116">
        <f t="shared" si="2"/>
        <v>0</v>
      </c>
      <c r="K33" s="116">
        <f t="shared" si="2"/>
        <v>5</v>
      </c>
    </row>
    <row r="35" spans="1:11" ht="12.75">
      <c r="A35" s="235" t="s">
        <v>188</v>
      </c>
      <c r="B35" s="236" t="s">
        <v>189</v>
      </c>
      <c r="C35" s="233">
        <v>17931</v>
      </c>
      <c r="D35" s="153">
        <v>17721</v>
      </c>
      <c r="E35" s="153">
        <v>210</v>
      </c>
      <c r="F35" s="153">
        <v>41</v>
      </c>
      <c r="G35" s="153">
        <v>18</v>
      </c>
      <c r="H35" s="153">
        <v>90</v>
      </c>
      <c r="I35" s="153">
        <v>12</v>
      </c>
      <c r="J35" s="153">
        <v>5</v>
      </c>
      <c r="K35" s="153">
        <v>44</v>
      </c>
    </row>
    <row r="36" spans="1:28" ht="12.75">
      <c r="A36" s="234"/>
      <c r="B36" s="234" t="s">
        <v>187</v>
      </c>
      <c r="C36" s="232">
        <f>C33/C35*100</f>
        <v>24.767163013775026</v>
      </c>
      <c r="D36" s="232">
        <f aca="true" t="shared" si="3" ref="D36:K36">D33/D35*100</f>
        <v>24.772868348287343</v>
      </c>
      <c r="E36" s="232">
        <f t="shared" si="3"/>
        <v>9.047619047619047</v>
      </c>
      <c r="F36" s="232">
        <f t="shared" si="3"/>
        <v>7.317073170731707</v>
      </c>
      <c r="G36" s="232">
        <f t="shared" si="3"/>
        <v>0</v>
      </c>
      <c r="H36" s="232">
        <f t="shared" si="3"/>
        <v>11.11111111111111</v>
      </c>
      <c r="I36" s="232">
        <f t="shared" si="3"/>
        <v>8.333333333333332</v>
      </c>
      <c r="J36" s="232">
        <f t="shared" si="3"/>
        <v>0</v>
      </c>
      <c r="K36" s="232">
        <f t="shared" si="3"/>
        <v>11.363636363636363</v>
      </c>
      <c r="AB36" s="74"/>
    </row>
    <row r="39" spans="2:7" ht="12.75">
      <c r="B39" t="s">
        <v>52</v>
      </c>
      <c r="G39" t="s">
        <v>53</v>
      </c>
    </row>
  </sheetData>
  <mergeCells count="26">
    <mergeCell ref="A5:A6"/>
    <mergeCell ref="B5:B6"/>
    <mergeCell ref="C5:C6"/>
    <mergeCell ref="D5:D6"/>
    <mergeCell ref="E5:E6"/>
    <mergeCell ref="F5:F6"/>
    <mergeCell ref="G5:G6"/>
    <mergeCell ref="I5:I6"/>
    <mergeCell ref="H5:H6"/>
    <mergeCell ref="M4:M5"/>
    <mergeCell ref="J5:J6"/>
    <mergeCell ref="K5:K6"/>
    <mergeCell ref="N4:N5"/>
    <mergeCell ref="O4:O5"/>
    <mergeCell ref="P4:P5"/>
    <mergeCell ref="Q4:Q5"/>
    <mergeCell ref="R4:R5"/>
    <mergeCell ref="S4:S5"/>
    <mergeCell ref="T4:T5"/>
    <mergeCell ref="U4:U5"/>
    <mergeCell ref="Z4:Z5"/>
    <mergeCell ref="AA4:AA5"/>
    <mergeCell ref="V4:V5"/>
    <mergeCell ref="W4:W5"/>
    <mergeCell ref="X4:X5"/>
    <mergeCell ref="Y4:Y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36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6.75390625" style="141" customWidth="1"/>
    <col min="4" max="4" width="6.75390625" style="0" customWidth="1"/>
    <col min="5" max="5" width="6.75390625" style="141" customWidth="1"/>
    <col min="6" max="11" width="6.75390625" style="0" customWidth="1"/>
  </cols>
  <sheetData>
    <row r="1" ht="12.75">
      <c r="B1" t="s">
        <v>69</v>
      </c>
    </row>
    <row r="2" ht="12.75">
      <c r="B2" t="s">
        <v>151</v>
      </c>
    </row>
    <row r="3" spans="1:6" ht="12.75">
      <c r="A3" s="1"/>
      <c r="B3" s="2"/>
      <c r="C3" s="57"/>
      <c r="D3" s="2"/>
      <c r="E3" s="57"/>
      <c r="F3" s="2"/>
    </row>
    <row r="4" spans="1:6" ht="13.5" thickBot="1">
      <c r="A4" s="3"/>
      <c r="B4" s="4"/>
      <c r="C4" s="142"/>
      <c r="D4" s="5"/>
      <c r="E4" s="57"/>
      <c r="F4" s="2"/>
    </row>
    <row r="5" spans="1:11" ht="12.75">
      <c r="A5" s="299"/>
      <c r="B5" s="301" t="s">
        <v>28</v>
      </c>
      <c r="C5" s="328" t="s">
        <v>9</v>
      </c>
      <c r="D5" s="321" t="s">
        <v>10</v>
      </c>
      <c r="E5" s="328" t="s">
        <v>11</v>
      </c>
      <c r="F5" s="321" t="s">
        <v>16</v>
      </c>
      <c r="G5" s="319" t="s">
        <v>17</v>
      </c>
      <c r="H5" s="319" t="s">
        <v>18</v>
      </c>
      <c r="I5" s="319" t="s">
        <v>19</v>
      </c>
      <c r="J5" s="319" t="s">
        <v>20</v>
      </c>
      <c r="K5" s="319" t="s">
        <v>21</v>
      </c>
    </row>
    <row r="6" spans="1:11" ht="129" customHeight="1" thickBot="1">
      <c r="A6" s="309"/>
      <c r="B6" s="310"/>
      <c r="C6" s="329"/>
      <c r="D6" s="323"/>
      <c r="E6" s="329"/>
      <c r="F6" s="323"/>
      <c r="G6" s="320"/>
      <c r="H6" s="320"/>
      <c r="I6" s="320"/>
      <c r="J6" s="320"/>
      <c r="K6" s="320"/>
    </row>
    <row r="7" spans="1:11" ht="15">
      <c r="A7" s="70">
        <v>1</v>
      </c>
      <c r="B7" s="77" t="s">
        <v>29</v>
      </c>
      <c r="C7" s="143">
        <f>D7+E7</f>
        <v>0</v>
      </c>
      <c r="D7" s="119">
        <f>Алатырский!H8</f>
        <v>0</v>
      </c>
      <c r="E7" s="143">
        <f>F7+G7+H7+I7+J7+K7</f>
        <v>0</v>
      </c>
      <c r="F7" s="118">
        <f>Алатырский!H12</f>
        <v>0</v>
      </c>
      <c r="G7" s="120">
        <f>Алатырский!H13</f>
        <v>0</v>
      </c>
      <c r="H7" s="121">
        <f>Алатырский!H14</f>
        <v>0</v>
      </c>
      <c r="I7" s="121">
        <f>Алатырский!H15</f>
        <v>0</v>
      </c>
      <c r="J7" s="120">
        <f>Алатырский!H16</f>
        <v>0</v>
      </c>
      <c r="K7" s="121">
        <f>Алатырский!H17</f>
        <v>0</v>
      </c>
    </row>
    <row r="8" spans="1:11" ht="15">
      <c r="A8" s="71">
        <v>2</v>
      </c>
      <c r="B8" s="78" t="s">
        <v>30</v>
      </c>
      <c r="C8" s="124">
        <f aca="true" t="shared" si="0" ref="C8:C29">D8+E8</f>
        <v>5</v>
      </c>
      <c r="D8" s="108">
        <f>Аликовский!H8</f>
        <v>5</v>
      </c>
      <c r="E8" s="124">
        <f aca="true" t="shared" si="1" ref="E8:E29">F8+G8+H8+I8+J8+K8</f>
        <v>0</v>
      </c>
      <c r="F8" s="113">
        <f>Аликовский!H12</f>
        <v>0</v>
      </c>
      <c r="G8" s="110">
        <f>Аликовский!H13</f>
        <v>0</v>
      </c>
      <c r="H8" s="111">
        <f>Аликовский!H14</f>
        <v>0</v>
      </c>
      <c r="I8" s="111">
        <f>Аликовский!H15</f>
        <v>0</v>
      </c>
      <c r="J8" s="110">
        <f>Аликовский!H16</f>
        <v>0</v>
      </c>
      <c r="K8" s="111">
        <f>Аликовский!H17</f>
        <v>0</v>
      </c>
    </row>
    <row r="9" spans="1:11" ht="15">
      <c r="A9" s="71">
        <v>3</v>
      </c>
      <c r="B9" s="78" t="s">
        <v>31</v>
      </c>
      <c r="C9" s="124">
        <f t="shared" si="0"/>
        <v>29</v>
      </c>
      <c r="D9" s="108">
        <f>Батыревский!H8</f>
        <v>29</v>
      </c>
      <c r="E9" s="124">
        <f t="shared" si="1"/>
        <v>0</v>
      </c>
      <c r="F9" s="113">
        <f>Батыревский!H12</f>
        <v>0</v>
      </c>
      <c r="G9" s="110">
        <f>Батыревский!H13</f>
        <v>0</v>
      </c>
      <c r="H9" s="111">
        <f>Батыревский!H14</f>
        <v>0</v>
      </c>
      <c r="I9" s="111">
        <f>Батыревский!H15</f>
        <v>0</v>
      </c>
      <c r="J9" s="110">
        <f>Батыревский!H16</f>
        <v>0</v>
      </c>
      <c r="K9" s="111">
        <f>Батыревский!H17</f>
        <v>0</v>
      </c>
    </row>
    <row r="10" spans="1:11" ht="15">
      <c r="A10" s="72">
        <v>4</v>
      </c>
      <c r="B10" s="78" t="s">
        <v>26</v>
      </c>
      <c r="C10" s="124">
        <f t="shared" si="0"/>
        <v>14</v>
      </c>
      <c r="D10" s="123">
        <f>Вурнарский!H8</f>
        <v>14</v>
      </c>
      <c r="E10" s="124">
        <f t="shared" si="1"/>
        <v>0</v>
      </c>
      <c r="F10" s="122">
        <f>Вурнарский!H12</f>
        <v>0</v>
      </c>
      <c r="G10" s="123">
        <f>Вурнарский!H13</f>
        <v>0</v>
      </c>
      <c r="H10" s="124">
        <f>Вурнарский!H14</f>
        <v>0</v>
      </c>
      <c r="I10" s="124">
        <f>Вурнарский!H15</f>
        <v>0</v>
      </c>
      <c r="J10" s="123">
        <f>Вурнарский!H16</f>
        <v>0</v>
      </c>
      <c r="K10" s="124">
        <f>Вурнарский!H17</f>
        <v>0</v>
      </c>
    </row>
    <row r="11" spans="1:11" ht="15">
      <c r="A11" s="72">
        <v>5</v>
      </c>
      <c r="B11" s="78" t="s">
        <v>32</v>
      </c>
      <c r="C11" s="124">
        <f t="shared" si="0"/>
        <v>17</v>
      </c>
      <c r="D11" s="123">
        <f>Ибресинский!H8</f>
        <v>17</v>
      </c>
      <c r="E11" s="124">
        <f t="shared" si="1"/>
        <v>0</v>
      </c>
      <c r="F11" s="122">
        <f>Ибресинский!H12</f>
        <v>0</v>
      </c>
      <c r="G11" s="123">
        <f>Ибресинский!H13</f>
        <v>0</v>
      </c>
      <c r="H11" s="124">
        <f>Ибресинский!H14</f>
        <v>0</v>
      </c>
      <c r="I11" s="124">
        <f>Ибресинский!H15</f>
        <v>0</v>
      </c>
      <c r="J11" s="123">
        <f>Ибресинский!H16</f>
        <v>0</v>
      </c>
      <c r="K11" s="124">
        <f>Ибресинский!H17</f>
        <v>0</v>
      </c>
    </row>
    <row r="12" spans="1:11" ht="15">
      <c r="A12" s="73">
        <v>6</v>
      </c>
      <c r="B12" s="78" t="s">
        <v>33</v>
      </c>
      <c r="C12" s="124">
        <f t="shared" si="0"/>
        <v>35</v>
      </c>
      <c r="D12" s="108">
        <f>Канашский!H8</f>
        <v>32</v>
      </c>
      <c r="E12" s="124">
        <f t="shared" si="1"/>
        <v>3</v>
      </c>
      <c r="F12" s="113">
        <f>Канашский!H12</f>
        <v>0</v>
      </c>
      <c r="G12" s="110">
        <f>Канашский!H13</f>
        <v>0</v>
      </c>
      <c r="H12" s="111">
        <f>Канашский!H14</f>
        <v>2</v>
      </c>
      <c r="I12" s="111">
        <f>Канашский!H15</f>
        <v>1</v>
      </c>
      <c r="J12" s="110">
        <f>Канашский!H16</f>
        <v>0</v>
      </c>
      <c r="K12" s="111">
        <f>Канашский!H17</f>
        <v>0</v>
      </c>
    </row>
    <row r="13" spans="1:11" ht="15">
      <c r="A13" s="73">
        <v>7</v>
      </c>
      <c r="B13" s="78" t="s">
        <v>34</v>
      </c>
      <c r="C13" s="124">
        <f t="shared" si="0"/>
        <v>1</v>
      </c>
      <c r="D13" s="108">
        <f>Козловский!H8</f>
        <v>1</v>
      </c>
      <c r="E13" s="124">
        <f t="shared" si="1"/>
        <v>0</v>
      </c>
      <c r="F13" s="113">
        <f>Козловский!H12</f>
        <v>0</v>
      </c>
      <c r="G13" s="110">
        <f>Козловский!H13</f>
        <v>0</v>
      </c>
      <c r="H13" s="111">
        <f>Козловский!H14</f>
        <v>0</v>
      </c>
      <c r="I13" s="111">
        <f>Козловский!H15</f>
        <v>0</v>
      </c>
      <c r="J13" s="110">
        <f>Козловский!H16</f>
        <v>0</v>
      </c>
      <c r="K13" s="111">
        <f>Козловский!H17</f>
        <v>0</v>
      </c>
    </row>
    <row r="14" spans="1:11" ht="15">
      <c r="A14" s="73">
        <v>8</v>
      </c>
      <c r="B14" s="78" t="s">
        <v>35</v>
      </c>
      <c r="C14" s="124">
        <f t="shared" si="0"/>
        <v>7</v>
      </c>
      <c r="D14" s="108">
        <f>Комсомольский!H8</f>
        <v>7</v>
      </c>
      <c r="E14" s="124">
        <f t="shared" si="1"/>
        <v>0</v>
      </c>
      <c r="F14" s="113">
        <f>Комсомольский!H12</f>
        <v>0</v>
      </c>
      <c r="G14" s="110">
        <f>Комсомольский!H13</f>
        <v>0</v>
      </c>
      <c r="H14" s="111">
        <f>Комсомольский!H14</f>
        <v>0</v>
      </c>
      <c r="I14" s="111">
        <f>Комсомольский!H15</f>
        <v>0</v>
      </c>
      <c r="J14" s="110">
        <f>Комсомольский!H16</f>
        <v>0</v>
      </c>
      <c r="K14" s="111">
        <f>Комсомольский!H17</f>
        <v>0</v>
      </c>
    </row>
    <row r="15" spans="1:11" ht="15">
      <c r="A15" s="73">
        <v>9</v>
      </c>
      <c r="B15" s="78" t="s">
        <v>36</v>
      </c>
      <c r="C15" s="124">
        <f t="shared" si="0"/>
        <v>2</v>
      </c>
      <c r="D15" s="108">
        <f>Красноармейский!H8</f>
        <v>2</v>
      </c>
      <c r="E15" s="124">
        <f t="shared" si="1"/>
        <v>0</v>
      </c>
      <c r="F15" s="113">
        <f>Красноармейский!H12</f>
        <v>0</v>
      </c>
      <c r="G15" s="110">
        <f>Красноармейский!H13</f>
        <v>0</v>
      </c>
      <c r="H15" s="111">
        <f>Красноармейский!H14</f>
        <v>0</v>
      </c>
      <c r="I15" s="111">
        <f>Красноармейский!H15</f>
        <v>0</v>
      </c>
      <c r="J15" s="110">
        <f>Красноармейский!H16</f>
        <v>0</v>
      </c>
      <c r="K15" s="111">
        <f>Красноармейский!H17</f>
        <v>0</v>
      </c>
    </row>
    <row r="16" spans="1:11" ht="15">
      <c r="A16" s="73">
        <v>10</v>
      </c>
      <c r="B16" s="78" t="s">
        <v>37</v>
      </c>
      <c r="C16" s="124">
        <f t="shared" si="0"/>
        <v>11</v>
      </c>
      <c r="D16" s="108">
        <f>Красночетайский!H8</f>
        <v>7</v>
      </c>
      <c r="E16" s="124">
        <f t="shared" si="1"/>
        <v>4</v>
      </c>
      <c r="F16" s="113">
        <f>Красночетайский!H12</f>
        <v>1</v>
      </c>
      <c r="G16" s="110">
        <f>Красночетайский!H13</f>
        <v>0</v>
      </c>
      <c r="H16" s="111">
        <f>Красночетайский!H14</f>
        <v>3</v>
      </c>
      <c r="I16" s="111">
        <f>Красночетайский!H15</f>
        <v>0</v>
      </c>
      <c r="J16" s="110">
        <f>Красночетайский!H16</f>
        <v>0</v>
      </c>
      <c r="K16" s="111">
        <f>Красночетайский!H17</f>
        <v>0</v>
      </c>
    </row>
    <row r="17" spans="1:11" ht="15">
      <c r="A17" s="73">
        <v>11</v>
      </c>
      <c r="B17" s="78" t="s">
        <v>38</v>
      </c>
      <c r="C17" s="124">
        <f t="shared" si="0"/>
        <v>12</v>
      </c>
      <c r="D17" s="108">
        <f>Моргаушский!H8</f>
        <v>10</v>
      </c>
      <c r="E17" s="124">
        <f t="shared" si="1"/>
        <v>2</v>
      </c>
      <c r="F17" s="113">
        <f>Моргаушский!H12</f>
        <v>0</v>
      </c>
      <c r="G17" s="110">
        <f>Моргаушский!H13</f>
        <v>0</v>
      </c>
      <c r="H17" s="111">
        <f>Моргаушский!H14</f>
        <v>1</v>
      </c>
      <c r="I17" s="111">
        <f>Моргаушский!H15</f>
        <v>1</v>
      </c>
      <c r="J17" s="110">
        <f>Моргаушский!H16</f>
        <v>0</v>
      </c>
      <c r="K17" s="111">
        <f>Моргаушский!H17</f>
        <v>0</v>
      </c>
    </row>
    <row r="18" spans="1:11" ht="15">
      <c r="A18" s="63">
        <v>12</v>
      </c>
      <c r="B18" s="78" t="s">
        <v>39</v>
      </c>
      <c r="C18" s="124">
        <f t="shared" si="0"/>
        <v>3</v>
      </c>
      <c r="D18" s="110">
        <f>'Мар-Посадский'!H8</f>
        <v>0</v>
      </c>
      <c r="E18" s="124">
        <f t="shared" si="1"/>
        <v>3</v>
      </c>
      <c r="F18" s="125">
        <f>'Мар-Посадский'!H12</f>
        <v>0</v>
      </c>
      <c r="G18" s="110">
        <f>'Мар-Посадский'!H13</f>
        <v>0</v>
      </c>
      <c r="H18" s="111">
        <f>'Мар-Посадский'!H14</f>
        <v>3</v>
      </c>
      <c r="I18" s="111">
        <f>'Мар-Посадский'!H15</f>
        <v>0</v>
      </c>
      <c r="J18" s="110">
        <f>'Мар-Посадский'!H16</f>
        <v>0</v>
      </c>
      <c r="K18" s="111">
        <f>'Мар-Посадский'!H17</f>
        <v>0</v>
      </c>
    </row>
    <row r="19" spans="1:11" ht="15">
      <c r="A19" s="63">
        <v>13</v>
      </c>
      <c r="B19" s="78" t="s">
        <v>40</v>
      </c>
      <c r="C19" s="124">
        <f t="shared" si="0"/>
        <v>0</v>
      </c>
      <c r="D19" s="110">
        <f>Порецкий!H8</f>
        <v>0</v>
      </c>
      <c r="E19" s="124">
        <f t="shared" si="1"/>
        <v>0</v>
      </c>
      <c r="F19" s="125">
        <f>Порецкий!H12</f>
        <v>0</v>
      </c>
      <c r="G19" s="110">
        <f>Порецкий!H13</f>
        <v>0</v>
      </c>
      <c r="H19" s="111">
        <f>Порецкий!H14</f>
        <v>0</v>
      </c>
      <c r="I19" s="111">
        <f>Порецкий!H15</f>
        <v>0</v>
      </c>
      <c r="J19" s="110">
        <f>Порецкий!H16</f>
        <v>0</v>
      </c>
      <c r="K19" s="111">
        <f>Порецкий!H17</f>
        <v>0</v>
      </c>
    </row>
    <row r="20" spans="1:11" ht="15">
      <c r="A20" s="63">
        <v>14</v>
      </c>
      <c r="B20" s="78" t="s">
        <v>41</v>
      </c>
      <c r="C20" s="124">
        <f t="shared" si="0"/>
        <v>25</v>
      </c>
      <c r="D20" s="110">
        <f>Урмарский!H8</f>
        <v>24</v>
      </c>
      <c r="E20" s="124">
        <f t="shared" si="1"/>
        <v>1</v>
      </c>
      <c r="F20" s="125">
        <f>Урмарский!H12</f>
        <v>0</v>
      </c>
      <c r="G20" s="110">
        <f>Урмарский!H13</f>
        <v>0</v>
      </c>
      <c r="H20" s="111">
        <f>Урмарский!H14</f>
        <v>1</v>
      </c>
      <c r="I20" s="111">
        <f>Урмарский!H15</f>
        <v>0</v>
      </c>
      <c r="J20" s="110">
        <f>Урмарский!H16</f>
        <v>0</v>
      </c>
      <c r="K20" s="111">
        <f>Урмарский!H17</f>
        <v>0</v>
      </c>
    </row>
    <row r="21" spans="1:11" ht="15">
      <c r="A21" s="63">
        <v>15</v>
      </c>
      <c r="B21" s="78" t="s">
        <v>42</v>
      </c>
      <c r="C21" s="124">
        <f t="shared" si="0"/>
        <v>15</v>
      </c>
      <c r="D21" s="110">
        <f>Цивильский!H8</f>
        <v>15</v>
      </c>
      <c r="E21" s="124">
        <f t="shared" si="1"/>
        <v>0</v>
      </c>
      <c r="F21" s="125">
        <f>Цивильский!H12</f>
        <v>0</v>
      </c>
      <c r="G21" s="110">
        <f>Цивильский!H13</f>
        <v>0</v>
      </c>
      <c r="H21" s="111">
        <f>Цивильский!H14</f>
        <v>0</v>
      </c>
      <c r="I21" s="111">
        <f>Цивильский!H15</f>
        <v>0</v>
      </c>
      <c r="J21" s="110">
        <f>Цивильский!H16</f>
        <v>0</v>
      </c>
      <c r="K21" s="111">
        <f>Цивильский!H17</f>
        <v>0</v>
      </c>
    </row>
    <row r="22" spans="1:11" ht="15">
      <c r="A22" s="63">
        <v>16</v>
      </c>
      <c r="B22" s="78" t="s">
        <v>43</v>
      </c>
      <c r="C22" s="124">
        <f t="shared" si="0"/>
        <v>12</v>
      </c>
      <c r="D22" s="110">
        <f>Шемуршинский!H8</f>
        <v>12</v>
      </c>
      <c r="E22" s="124">
        <f t="shared" si="1"/>
        <v>0</v>
      </c>
      <c r="F22" s="125">
        <f>Шемуршинский!H12</f>
        <v>0</v>
      </c>
      <c r="G22" s="110">
        <f>Шемуршинский!H13</f>
        <v>0</v>
      </c>
      <c r="H22" s="111">
        <f>Шемуршинский!H14</f>
        <v>0</v>
      </c>
      <c r="I22" s="111">
        <f>Шемуршинский!H15</f>
        <v>0</v>
      </c>
      <c r="J22" s="110">
        <f>Шемуршинский!H16</f>
        <v>0</v>
      </c>
      <c r="K22" s="111">
        <f>Шемуршинский!H17</f>
        <v>0</v>
      </c>
    </row>
    <row r="23" spans="1:11" ht="15">
      <c r="A23" s="63">
        <v>17</v>
      </c>
      <c r="B23" s="78" t="s">
        <v>44</v>
      </c>
      <c r="C23" s="124">
        <f t="shared" si="0"/>
        <v>1</v>
      </c>
      <c r="D23" s="110">
        <f>Шумерлинский!H8</f>
        <v>1</v>
      </c>
      <c r="E23" s="124">
        <f t="shared" si="1"/>
        <v>0</v>
      </c>
      <c r="F23" s="125">
        <f>Шумерлинский!H12</f>
        <v>0</v>
      </c>
      <c r="G23" s="110">
        <f>Шумерлинский!H13</f>
        <v>0</v>
      </c>
      <c r="H23" s="111">
        <f>Шумерлинский!H14</f>
        <v>0</v>
      </c>
      <c r="I23" s="111">
        <f>Шумерлинский!H15</f>
        <v>0</v>
      </c>
      <c r="J23" s="110">
        <f>Шумерлинский!H16</f>
        <v>0</v>
      </c>
      <c r="K23" s="111">
        <f>Шумерлинский!H17</f>
        <v>0</v>
      </c>
    </row>
    <row r="24" spans="1:11" ht="15">
      <c r="A24" s="63">
        <v>18</v>
      </c>
      <c r="B24" s="78" t="s">
        <v>45</v>
      </c>
      <c r="C24" s="124">
        <f t="shared" si="0"/>
        <v>3</v>
      </c>
      <c r="D24" s="110">
        <f>Ядринский!H8</f>
        <v>3</v>
      </c>
      <c r="E24" s="124">
        <f t="shared" si="1"/>
        <v>0</v>
      </c>
      <c r="F24" s="125">
        <f>Ядринский!H12</f>
        <v>0</v>
      </c>
      <c r="G24" s="110">
        <f>Ядринский!H13</f>
        <v>0</v>
      </c>
      <c r="H24" s="111">
        <f>Ядринский!H14</f>
        <v>0</v>
      </c>
      <c r="I24" s="111">
        <f>Ядринский!H15</f>
        <v>0</v>
      </c>
      <c r="J24" s="110">
        <f>Ядринский!H16</f>
        <v>0</v>
      </c>
      <c r="K24" s="111">
        <f>Ядринский!H17</f>
        <v>0</v>
      </c>
    </row>
    <row r="25" spans="1:11" ht="15">
      <c r="A25" s="63">
        <v>19</v>
      </c>
      <c r="B25" s="78" t="s">
        <v>46</v>
      </c>
      <c r="C25" s="124">
        <f t="shared" si="0"/>
        <v>19</v>
      </c>
      <c r="D25" s="110">
        <f>Яльчикский!H8</f>
        <v>19</v>
      </c>
      <c r="E25" s="124">
        <f t="shared" si="1"/>
        <v>0</v>
      </c>
      <c r="F25" s="125">
        <f>Яльчикский!H12</f>
        <v>0</v>
      </c>
      <c r="G25" s="110">
        <f>Яльчикский!H13</f>
        <v>0</v>
      </c>
      <c r="H25" s="111">
        <f>Яльчикский!H14</f>
        <v>0</v>
      </c>
      <c r="I25" s="111">
        <f>Яльчикский!H15</f>
        <v>0</v>
      </c>
      <c r="J25" s="110">
        <f>Яльчикский!H16</f>
        <v>0</v>
      </c>
      <c r="K25" s="111">
        <f>Яльчикский!H17</f>
        <v>0</v>
      </c>
    </row>
    <row r="26" spans="1:11" ht="15">
      <c r="A26" s="63">
        <v>20</v>
      </c>
      <c r="B26" s="78" t="s">
        <v>47</v>
      </c>
      <c r="C26" s="124">
        <f t="shared" si="0"/>
        <v>14</v>
      </c>
      <c r="D26" s="110">
        <f>Янтиковский!H8</f>
        <v>9</v>
      </c>
      <c r="E26" s="124">
        <f t="shared" si="1"/>
        <v>5</v>
      </c>
      <c r="F26" s="125">
        <f>Янтиковский!H12</f>
        <v>0</v>
      </c>
      <c r="G26" s="110">
        <f>Янтиковский!H13</f>
        <v>0</v>
      </c>
      <c r="H26" s="111">
        <f>Янтиковский!H14</f>
        <v>5</v>
      </c>
      <c r="I26" s="111">
        <f>Янтиковский!H15</f>
        <v>0</v>
      </c>
      <c r="J26" s="110">
        <f>Янтиковский!H16</f>
        <v>0</v>
      </c>
      <c r="K26" s="111">
        <f>Янтиковский!H17</f>
        <v>0</v>
      </c>
    </row>
    <row r="27" spans="1:11" ht="15">
      <c r="A27" s="63">
        <v>21</v>
      </c>
      <c r="B27" s="78" t="s">
        <v>48</v>
      </c>
      <c r="C27" s="124">
        <f t="shared" si="0"/>
        <v>6</v>
      </c>
      <c r="D27" s="110">
        <f>Чебоксарский!H8</f>
        <v>5</v>
      </c>
      <c r="E27" s="124">
        <f t="shared" si="1"/>
        <v>1</v>
      </c>
      <c r="F27" s="125">
        <f>Чебоксарский!H12</f>
        <v>0</v>
      </c>
      <c r="G27" s="110">
        <f>Чебоксарский!H13</f>
        <v>0</v>
      </c>
      <c r="H27" s="111">
        <f>Чебоксарский!H14</f>
        <v>0</v>
      </c>
      <c r="I27" s="111">
        <f>Чебоксарский!H15</f>
        <v>0</v>
      </c>
      <c r="J27" s="110">
        <f>Чебоксарский!H16</f>
        <v>0</v>
      </c>
      <c r="K27" s="111">
        <f>Чебоксарский!H17</f>
        <v>1</v>
      </c>
    </row>
    <row r="28" spans="1:11" ht="15">
      <c r="A28" s="63">
        <v>22</v>
      </c>
      <c r="B28" s="78" t="s">
        <v>27</v>
      </c>
      <c r="C28" s="124">
        <f t="shared" si="0"/>
        <v>0</v>
      </c>
      <c r="D28" s="110">
        <f>Новочебоксарск!H8</f>
        <v>0</v>
      </c>
      <c r="E28" s="124">
        <f t="shared" si="1"/>
        <v>0</v>
      </c>
      <c r="F28" s="125">
        <f>Новочебоксарск!H12</f>
        <v>0</v>
      </c>
      <c r="G28" s="110">
        <f>Новочебоксарск!H13</f>
        <v>0</v>
      </c>
      <c r="H28" s="111">
        <f>Новочебоксарск!H14</f>
        <v>0</v>
      </c>
      <c r="I28" s="111">
        <f>Новочебоксарск!H15</f>
        <v>0</v>
      </c>
      <c r="J28" s="110">
        <f>Новочебоксарск!H16</f>
        <v>0</v>
      </c>
      <c r="K28" s="111">
        <f>Новочебоксарск!H17</f>
        <v>0</v>
      </c>
    </row>
    <row r="29" spans="1:11" ht="15.75" thickBot="1">
      <c r="A29" s="64">
        <v>23</v>
      </c>
      <c r="B29" s="79" t="s">
        <v>49</v>
      </c>
      <c r="C29" s="144">
        <f t="shared" si="0"/>
        <v>5</v>
      </c>
      <c r="D29" s="128">
        <f>Чебоксары!H8</f>
        <v>1</v>
      </c>
      <c r="E29" s="144">
        <f t="shared" si="1"/>
        <v>4</v>
      </c>
      <c r="F29" s="127">
        <f>Чебоксары!H12</f>
        <v>0</v>
      </c>
      <c r="G29" s="128">
        <f>Чебоксары!H13</f>
        <v>0</v>
      </c>
      <c r="H29" s="129">
        <f>Чебоксары!H14</f>
        <v>0</v>
      </c>
      <c r="I29" s="129">
        <f>Чебоксары!H15</f>
        <v>2</v>
      </c>
      <c r="J29" s="128">
        <f>Чебоксары!H16</f>
        <v>0</v>
      </c>
      <c r="K29" s="129">
        <f>Чебоксары!H17</f>
        <v>2</v>
      </c>
    </row>
    <row r="30" spans="1:11" ht="13.5" thickBot="1">
      <c r="A30" s="69"/>
      <c r="B30" s="59" t="s">
        <v>50</v>
      </c>
      <c r="C30" s="145">
        <f>SUM(C7:C29)</f>
        <v>236</v>
      </c>
      <c r="D30" s="116">
        <f aca="true" t="shared" si="2" ref="D30:K30">D7+D8+D9+D10+D11+D12+D13+D14+D15+D16+D17+D18+D19+D20+D21+D22+D23+D24+D25+D26+D27+D28+D29</f>
        <v>213</v>
      </c>
      <c r="E30" s="146">
        <f>E7+E8+E9+E10+E11+E12+E13+E14+E15+E16+E17+E18+E19+E20+E21+E22+E23+E24+E25+E26+E27+E28+E29</f>
        <v>23</v>
      </c>
      <c r="F30" s="116">
        <f t="shared" si="2"/>
        <v>1</v>
      </c>
      <c r="G30" s="116">
        <f t="shared" si="2"/>
        <v>0</v>
      </c>
      <c r="H30" s="116">
        <f t="shared" si="2"/>
        <v>15</v>
      </c>
      <c r="I30" s="116">
        <f t="shared" si="2"/>
        <v>4</v>
      </c>
      <c r="J30" s="116">
        <f t="shared" si="2"/>
        <v>0</v>
      </c>
      <c r="K30" s="116">
        <f t="shared" si="2"/>
        <v>3</v>
      </c>
    </row>
    <row r="33" spans="2:7" ht="12.75">
      <c r="B33" t="s">
        <v>52</v>
      </c>
      <c r="G33" t="s">
        <v>53</v>
      </c>
    </row>
  </sheetData>
  <mergeCells count="11">
    <mergeCell ref="A5:A6"/>
    <mergeCell ref="B5:B6"/>
    <mergeCell ref="C5:C6"/>
    <mergeCell ref="D5:D6"/>
    <mergeCell ref="I5:I6"/>
    <mergeCell ref="J5:J6"/>
    <mergeCell ref="K5:K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7">
      <selection activeCell="E33" sqref="E33"/>
    </sheetView>
  </sheetViews>
  <sheetFormatPr defaultColWidth="9.00390625" defaultRowHeight="12.75"/>
  <cols>
    <col min="1" max="1" width="3.375" style="0" customWidth="1"/>
    <col min="2" max="2" width="16.375" style="0" customWidth="1"/>
    <col min="3" max="3" width="6.875" style="0" customWidth="1"/>
    <col min="4" max="4" width="7.00390625" style="0" customWidth="1"/>
    <col min="5" max="5" width="6.25390625" style="0" customWidth="1"/>
    <col min="6" max="6" width="7.375" style="0" customWidth="1"/>
    <col min="7" max="7" width="7.25390625" style="0" customWidth="1"/>
    <col min="8" max="8" width="5.75390625" style="0" customWidth="1"/>
    <col min="9" max="9" width="7.00390625" style="0" customWidth="1"/>
  </cols>
  <sheetData>
    <row r="1" spans="1:11" ht="12.75">
      <c r="A1" s="2"/>
      <c r="B1" s="2" t="s">
        <v>70</v>
      </c>
      <c r="C1" s="57"/>
      <c r="D1" s="2"/>
      <c r="E1" s="57"/>
      <c r="F1" s="2"/>
      <c r="G1" s="2"/>
      <c r="H1" s="2"/>
      <c r="I1" s="2"/>
      <c r="J1" s="2"/>
      <c r="K1" s="2"/>
    </row>
    <row r="2" spans="1:11" ht="13.5" thickBot="1">
      <c r="A2" s="2"/>
      <c r="B2" s="2" t="s">
        <v>151</v>
      </c>
      <c r="C2" s="57"/>
      <c r="D2" s="2"/>
      <c r="E2" s="57"/>
      <c r="F2" s="2"/>
      <c r="G2" s="2"/>
      <c r="H2" s="2"/>
      <c r="I2" s="2"/>
      <c r="J2" s="2"/>
      <c r="K2" s="2"/>
    </row>
    <row r="3" spans="1:11" ht="13.5" hidden="1" thickBot="1">
      <c r="A3" s="1"/>
      <c r="B3" s="2"/>
      <c r="C3" s="57"/>
      <c r="D3" s="2"/>
      <c r="E3" s="57"/>
      <c r="F3" s="2"/>
      <c r="G3" s="2"/>
      <c r="H3" s="2"/>
      <c r="I3" s="2"/>
      <c r="J3" s="2"/>
      <c r="K3" s="2"/>
    </row>
    <row r="4" spans="1:11" ht="13.5" hidden="1" thickBot="1">
      <c r="A4" s="3"/>
      <c r="B4" s="4"/>
      <c r="C4" s="181"/>
      <c r="D4" s="182"/>
      <c r="E4" s="183"/>
      <c r="F4" s="184"/>
      <c r="G4" s="184"/>
      <c r="H4" s="184"/>
      <c r="I4" s="184"/>
      <c r="J4" s="184"/>
      <c r="K4" s="184"/>
    </row>
    <row r="5" spans="1:11" ht="12.75">
      <c r="A5" s="331"/>
      <c r="B5" s="301" t="s">
        <v>28</v>
      </c>
      <c r="C5" s="297" t="s">
        <v>9</v>
      </c>
      <c r="D5" s="330" t="s">
        <v>10</v>
      </c>
      <c r="E5" s="297" t="s">
        <v>11</v>
      </c>
      <c r="F5" s="330" t="s">
        <v>16</v>
      </c>
      <c r="G5" s="330" t="s">
        <v>17</v>
      </c>
      <c r="H5" s="330" t="s">
        <v>18</v>
      </c>
      <c r="I5" s="330" t="s">
        <v>19</v>
      </c>
      <c r="J5" s="330" t="s">
        <v>20</v>
      </c>
      <c r="K5" s="330" t="s">
        <v>21</v>
      </c>
    </row>
    <row r="6" spans="1:11" ht="117.75" customHeight="1" thickBot="1">
      <c r="A6" s="332"/>
      <c r="B6" s="310"/>
      <c r="C6" s="298"/>
      <c r="D6" s="296"/>
      <c r="E6" s="298"/>
      <c r="F6" s="296"/>
      <c r="G6" s="296"/>
      <c r="H6" s="296"/>
      <c r="I6" s="296"/>
      <c r="J6" s="296"/>
      <c r="K6" s="296"/>
    </row>
    <row r="7" spans="1:11" ht="12.75">
      <c r="A7" s="185">
        <v>1</v>
      </c>
      <c r="B7" s="186" t="s">
        <v>182</v>
      </c>
      <c r="C7" s="187">
        <f>D7+E7</f>
        <v>23</v>
      </c>
      <c r="D7" s="188">
        <f>Алатырский!I8</f>
        <v>23</v>
      </c>
      <c r="E7" s="187">
        <f>F7+G7+H7+I7+J7+K7</f>
        <v>0</v>
      </c>
      <c r="F7" s="189">
        <f>Алатырский!I12</f>
        <v>0</v>
      </c>
      <c r="G7" s="188">
        <f>Алатырский!I13</f>
        <v>0</v>
      </c>
      <c r="H7" s="190">
        <f>Алатырский!I14</f>
        <v>0</v>
      </c>
      <c r="I7" s="190">
        <f>Алатырский!I15</f>
        <v>0</v>
      </c>
      <c r="J7" s="188">
        <f>Алатырский!I16</f>
        <v>0</v>
      </c>
      <c r="K7" s="190">
        <f>Алатырский!I17</f>
        <v>0</v>
      </c>
    </row>
    <row r="8" spans="1:11" ht="12.75">
      <c r="A8" s="217"/>
      <c r="B8" s="218" t="s">
        <v>183</v>
      </c>
      <c r="C8" s="219"/>
      <c r="D8" s="220"/>
      <c r="E8" s="219"/>
      <c r="F8" s="221"/>
      <c r="G8" s="220"/>
      <c r="H8" s="222"/>
      <c r="I8" s="222"/>
      <c r="J8" s="220"/>
      <c r="K8" s="222"/>
    </row>
    <row r="9" spans="1:11" ht="12.75">
      <c r="A9" s="191">
        <v>2</v>
      </c>
      <c r="B9" s="192" t="s">
        <v>30</v>
      </c>
      <c r="C9" s="193">
        <f aca="true" t="shared" si="0" ref="C9:C30">D9+E9</f>
        <v>811</v>
      </c>
      <c r="D9" s="194">
        <f>Аликовский!I8</f>
        <v>811</v>
      </c>
      <c r="E9" s="193">
        <f aca="true" t="shared" si="1" ref="E9:E30">F9+G9+H9+I9+J9+K9</f>
        <v>0</v>
      </c>
      <c r="F9" s="195">
        <f>Аликовский!I12</f>
        <v>0</v>
      </c>
      <c r="G9" s="194">
        <f>Аликовский!I13</f>
        <v>0</v>
      </c>
      <c r="H9" s="196">
        <f>Аликовский!I14</f>
        <v>0</v>
      </c>
      <c r="I9" s="196">
        <f>Аликовский!I15</f>
        <v>0</v>
      </c>
      <c r="J9" s="194">
        <f>Аликовский!I16</f>
        <v>0</v>
      </c>
      <c r="K9" s="196">
        <f>Аликовский!I17</f>
        <v>0</v>
      </c>
    </row>
    <row r="10" spans="1:11" ht="12.75">
      <c r="A10" s="191">
        <v>3</v>
      </c>
      <c r="B10" s="192" t="s">
        <v>31</v>
      </c>
      <c r="C10" s="193">
        <f t="shared" si="0"/>
        <v>475</v>
      </c>
      <c r="D10" s="194">
        <f>Батыревский!I8</f>
        <v>460</v>
      </c>
      <c r="E10" s="193">
        <f t="shared" si="1"/>
        <v>15</v>
      </c>
      <c r="F10" s="195">
        <f>Батыревский!I12</f>
        <v>0</v>
      </c>
      <c r="G10" s="194">
        <f>Батыревский!I13</f>
        <v>0</v>
      </c>
      <c r="H10" s="196">
        <f>Батыревский!I14</f>
        <v>0</v>
      </c>
      <c r="I10" s="196">
        <f>Батыревский!I15</f>
        <v>0</v>
      </c>
      <c r="J10" s="194">
        <f>Батыревский!I16</f>
        <v>0</v>
      </c>
      <c r="K10" s="196">
        <f>Батыревский!I17</f>
        <v>15</v>
      </c>
    </row>
    <row r="11" spans="1:11" ht="12.75">
      <c r="A11" s="197">
        <v>4</v>
      </c>
      <c r="B11" s="192" t="s">
        <v>26</v>
      </c>
      <c r="C11" s="193">
        <f t="shared" si="0"/>
        <v>854</v>
      </c>
      <c r="D11" s="198">
        <f>Вурнарский!I8</f>
        <v>839</v>
      </c>
      <c r="E11" s="193">
        <f t="shared" si="1"/>
        <v>15</v>
      </c>
      <c r="F11" s="199">
        <f>Вурнарский!I12</f>
        <v>0</v>
      </c>
      <c r="G11" s="198">
        <f>Вурнарский!I13</f>
        <v>0</v>
      </c>
      <c r="H11" s="193">
        <f>Вурнарский!I14</f>
        <v>0</v>
      </c>
      <c r="I11" s="193">
        <f>Вурнарский!I15</f>
        <v>1</v>
      </c>
      <c r="J11" s="198">
        <f>Вурнарский!I16</f>
        <v>0</v>
      </c>
      <c r="K11" s="193">
        <f>Вурнарский!I17</f>
        <v>14</v>
      </c>
    </row>
    <row r="12" spans="1:11" ht="12.75">
      <c r="A12" s="197">
        <v>5</v>
      </c>
      <c r="B12" s="192" t="s">
        <v>32</v>
      </c>
      <c r="C12" s="193">
        <f t="shared" si="0"/>
        <v>818</v>
      </c>
      <c r="D12" s="198">
        <f>Ибресинский!I8</f>
        <v>816</v>
      </c>
      <c r="E12" s="193">
        <f t="shared" si="1"/>
        <v>2</v>
      </c>
      <c r="F12" s="199">
        <f>Ибресинский!I12</f>
        <v>0</v>
      </c>
      <c r="G12" s="198">
        <f>Ибресинский!I13</f>
        <v>0</v>
      </c>
      <c r="H12" s="193">
        <f>Ибресинский!I14</f>
        <v>0</v>
      </c>
      <c r="I12" s="193">
        <f>Ибресинский!I15</f>
        <v>0</v>
      </c>
      <c r="J12" s="198">
        <f>Ибресинский!I16</f>
        <v>0</v>
      </c>
      <c r="K12" s="193">
        <f>Ибресинский!I17</f>
        <v>2</v>
      </c>
    </row>
    <row r="13" spans="1:11" ht="12.75">
      <c r="A13" s="200">
        <v>6</v>
      </c>
      <c r="B13" s="192" t="s">
        <v>33</v>
      </c>
      <c r="C13" s="193">
        <f t="shared" si="0"/>
        <v>451</v>
      </c>
      <c r="D13" s="194">
        <f>Канашский!I8</f>
        <v>438</v>
      </c>
      <c r="E13" s="193">
        <f t="shared" si="1"/>
        <v>13</v>
      </c>
      <c r="F13" s="195">
        <f>Канашский!I12</f>
        <v>1</v>
      </c>
      <c r="G13" s="194">
        <f>Канашский!I13</f>
        <v>0</v>
      </c>
      <c r="H13" s="196">
        <f>Канашский!I14</f>
        <v>5</v>
      </c>
      <c r="I13" s="196">
        <f>Канашский!I15</f>
        <v>2</v>
      </c>
      <c r="J13" s="194">
        <f>Канашский!I16</f>
        <v>0</v>
      </c>
      <c r="K13" s="196">
        <f>Канашский!I17</f>
        <v>5</v>
      </c>
    </row>
    <row r="14" spans="1:11" ht="12.75">
      <c r="A14" s="200">
        <v>7</v>
      </c>
      <c r="B14" s="192" t="s">
        <v>34</v>
      </c>
      <c r="C14" s="193">
        <f t="shared" si="0"/>
        <v>503</v>
      </c>
      <c r="D14" s="194">
        <f>Козловский!I8</f>
        <v>496</v>
      </c>
      <c r="E14" s="193">
        <f t="shared" si="1"/>
        <v>7</v>
      </c>
      <c r="F14" s="195">
        <f>Козловский!I12</f>
        <v>0</v>
      </c>
      <c r="G14" s="194">
        <f>Козловский!I13</f>
        <v>0</v>
      </c>
      <c r="H14" s="196">
        <f>Козловский!I14</f>
        <v>5</v>
      </c>
      <c r="I14" s="196">
        <f>Козловский!I15</f>
        <v>0</v>
      </c>
      <c r="J14" s="194">
        <f>Козловский!I16</f>
        <v>0</v>
      </c>
      <c r="K14" s="196">
        <f>Козловский!I17</f>
        <v>2</v>
      </c>
    </row>
    <row r="15" spans="1:11" ht="12.75">
      <c r="A15" s="200">
        <v>8</v>
      </c>
      <c r="B15" s="192" t="s">
        <v>35</v>
      </c>
      <c r="C15" s="193">
        <f t="shared" si="0"/>
        <v>320</v>
      </c>
      <c r="D15" s="194">
        <f>Комсомольский!I8</f>
        <v>318</v>
      </c>
      <c r="E15" s="193">
        <f t="shared" si="1"/>
        <v>2</v>
      </c>
      <c r="F15" s="195">
        <f>Комсомольский!I12</f>
        <v>0</v>
      </c>
      <c r="G15" s="194">
        <f>Комсомольский!I13</f>
        <v>0</v>
      </c>
      <c r="H15" s="196">
        <f>Комсомольский!I14</f>
        <v>2</v>
      </c>
      <c r="I15" s="196">
        <f>Комсомольский!I15</f>
        <v>0</v>
      </c>
      <c r="J15" s="194">
        <f>Комсомольский!I16</f>
        <v>0</v>
      </c>
      <c r="K15" s="196">
        <f>Комсомольский!I17</f>
        <v>0</v>
      </c>
    </row>
    <row r="16" spans="1:11" ht="12.75">
      <c r="A16" s="200">
        <v>9</v>
      </c>
      <c r="B16" s="192" t="s">
        <v>36</v>
      </c>
      <c r="C16" s="193">
        <f t="shared" si="0"/>
        <v>228</v>
      </c>
      <c r="D16" s="194">
        <f>Красноармейский!I8</f>
        <v>228</v>
      </c>
      <c r="E16" s="193">
        <f t="shared" si="1"/>
        <v>0</v>
      </c>
      <c r="F16" s="195">
        <f>Красноармейский!I12</f>
        <v>0</v>
      </c>
      <c r="G16" s="194">
        <f>Красноармейский!I13</f>
        <v>0</v>
      </c>
      <c r="H16" s="196">
        <f>Красноармейский!I14</f>
        <v>0</v>
      </c>
      <c r="I16" s="196">
        <f>Красноармейский!I15</f>
        <v>0</v>
      </c>
      <c r="J16" s="194">
        <f>Красноармейский!I16</f>
        <v>0</v>
      </c>
      <c r="K16" s="196">
        <f>Красноармейский!I17</f>
        <v>0</v>
      </c>
    </row>
    <row r="17" spans="1:11" ht="12.75">
      <c r="A17" s="200">
        <v>10</v>
      </c>
      <c r="B17" s="192" t="s">
        <v>37</v>
      </c>
      <c r="C17" s="193">
        <f t="shared" si="0"/>
        <v>453</v>
      </c>
      <c r="D17" s="194">
        <f>Красночетайский!I8</f>
        <v>446</v>
      </c>
      <c r="E17" s="193">
        <f t="shared" si="1"/>
        <v>7</v>
      </c>
      <c r="F17" s="195">
        <f>Красночетайский!I12</f>
        <v>1</v>
      </c>
      <c r="G17" s="194">
        <f>Красночетайский!I13</f>
        <v>0</v>
      </c>
      <c r="H17" s="196">
        <f>Красночетайский!I14</f>
        <v>4</v>
      </c>
      <c r="I17" s="196">
        <f>Красночетайский!I15</f>
        <v>2</v>
      </c>
      <c r="J17" s="194">
        <f>Красночетайский!I16</f>
        <v>0</v>
      </c>
      <c r="K17" s="196">
        <f>Красночетайский!I17</f>
        <v>0</v>
      </c>
    </row>
    <row r="18" spans="1:11" ht="12.75">
      <c r="A18" s="200">
        <v>11</v>
      </c>
      <c r="B18" s="192" t="s">
        <v>38</v>
      </c>
      <c r="C18" s="193">
        <f t="shared" si="0"/>
        <v>580</v>
      </c>
      <c r="D18" s="194">
        <f>Моргаушский!I8</f>
        <v>566</v>
      </c>
      <c r="E18" s="193">
        <f t="shared" si="1"/>
        <v>14</v>
      </c>
      <c r="F18" s="195">
        <f>Моргаушский!I12</f>
        <v>1</v>
      </c>
      <c r="G18" s="194">
        <f>Моргаушский!I13</f>
        <v>0</v>
      </c>
      <c r="H18" s="196">
        <f>Моргаушский!I14</f>
        <v>5</v>
      </c>
      <c r="I18" s="196">
        <f>Моргаушский!I15</f>
        <v>3</v>
      </c>
      <c r="J18" s="194">
        <f>Моргаушский!I16</f>
        <v>0</v>
      </c>
      <c r="K18" s="196">
        <f>Моргаушский!I17</f>
        <v>5</v>
      </c>
    </row>
    <row r="19" spans="1:11" ht="12.75">
      <c r="A19" s="192">
        <v>12</v>
      </c>
      <c r="B19" s="192" t="s">
        <v>39</v>
      </c>
      <c r="C19" s="193">
        <f t="shared" si="0"/>
        <v>336</v>
      </c>
      <c r="D19" s="194">
        <f>'Мар-Посадский'!I8</f>
        <v>334</v>
      </c>
      <c r="E19" s="193">
        <f t="shared" si="1"/>
        <v>2</v>
      </c>
      <c r="F19" s="195">
        <f>'Мар-Посадский'!I12</f>
        <v>0</v>
      </c>
      <c r="G19" s="194">
        <f>'Мар-Посадский'!I13</f>
        <v>0</v>
      </c>
      <c r="H19" s="196">
        <f>'Мар-Посадский'!I14</f>
        <v>2</v>
      </c>
      <c r="I19" s="196">
        <f>'Мар-Посадский'!I15</f>
        <v>0</v>
      </c>
      <c r="J19" s="194">
        <f>'Мар-Посадский'!I16</f>
        <v>0</v>
      </c>
      <c r="K19" s="196">
        <f>'Мар-Посадский'!I17</f>
        <v>0</v>
      </c>
    </row>
    <row r="20" spans="1:11" ht="12.75">
      <c r="A20" s="192">
        <v>13</v>
      </c>
      <c r="B20" s="192" t="s">
        <v>40</v>
      </c>
      <c r="C20" s="193">
        <f t="shared" si="0"/>
        <v>71</v>
      </c>
      <c r="D20" s="194">
        <f>Порецкий!I8</f>
        <v>71</v>
      </c>
      <c r="E20" s="193">
        <f t="shared" si="1"/>
        <v>0</v>
      </c>
      <c r="F20" s="195">
        <f>Порецкий!I12</f>
        <v>0</v>
      </c>
      <c r="G20" s="194">
        <f>Порецкий!I13</f>
        <v>0</v>
      </c>
      <c r="H20" s="196">
        <f>Порецкий!I14</f>
        <v>0</v>
      </c>
      <c r="I20" s="196">
        <f>Порецкий!I15</f>
        <v>0</v>
      </c>
      <c r="J20" s="194">
        <f>Порецкий!I16</f>
        <v>0</v>
      </c>
      <c r="K20" s="196">
        <f>Порецкий!I17</f>
        <v>0</v>
      </c>
    </row>
    <row r="21" spans="1:11" ht="12.75">
      <c r="A21" s="192">
        <v>14</v>
      </c>
      <c r="B21" s="192" t="s">
        <v>41</v>
      </c>
      <c r="C21" s="193">
        <f t="shared" si="0"/>
        <v>559</v>
      </c>
      <c r="D21" s="194">
        <f>Урмарский!I8</f>
        <v>549</v>
      </c>
      <c r="E21" s="193">
        <f t="shared" si="1"/>
        <v>10</v>
      </c>
      <c r="F21" s="195">
        <f>Урмарский!I12</f>
        <v>3</v>
      </c>
      <c r="G21" s="194">
        <f>Урмарский!I13</f>
        <v>0</v>
      </c>
      <c r="H21" s="196">
        <f>Урмарский!I14</f>
        <v>5</v>
      </c>
      <c r="I21" s="196">
        <f>Урмарский!I15</f>
        <v>0</v>
      </c>
      <c r="J21" s="194">
        <f>Урмарский!I16</f>
        <v>0</v>
      </c>
      <c r="K21" s="196">
        <f>Урмарский!I17</f>
        <v>2</v>
      </c>
    </row>
    <row r="22" spans="1:11" ht="12.75">
      <c r="A22" s="192">
        <v>15</v>
      </c>
      <c r="B22" s="192" t="s">
        <v>42</v>
      </c>
      <c r="C22" s="193">
        <f t="shared" si="0"/>
        <v>568</v>
      </c>
      <c r="D22" s="194">
        <f>Цивильский!I8</f>
        <v>561</v>
      </c>
      <c r="E22" s="193">
        <f t="shared" si="1"/>
        <v>7</v>
      </c>
      <c r="F22" s="195">
        <f>Цивильский!I12</f>
        <v>1</v>
      </c>
      <c r="G22" s="194">
        <f>Цивильский!I13</f>
        <v>0</v>
      </c>
      <c r="H22" s="196">
        <f>Цивильский!I14</f>
        <v>6</v>
      </c>
      <c r="I22" s="196">
        <f>Цивильский!I15</f>
        <v>0</v>
      </c>
      <c r="J22" s="194">
        <f>Цивильский!I16</f>
        <v>0</v>
      </c>
      <c r="K22" s="196">
        <f>Цивильский!I17</f>
        <v>0</v>
      </c>
    </row>
    <row r="23" spans="1:11" ht="12.75">
      <c r="A23" s="192">
        <v>16</v>
      </c>
      <c r="B23" s="192" t="s">
        <v>43</v>
      </c>
      <c r="C23" s="193">
        <f t="shared" si="0"/>
        <v>390</v>
      </c>
      <c r="D23" s="194">
        <f>Шемуршинский!I8</f>
        <v>385</v>
      </c>
      <c r="E23" s="193">
        <f t="shared" si="1"/>
        <v>5</v>
      </c>
      <c r="F23" s="195">
        <f>Шемуршинский!I12</f>
        <v>0</v>
      </c>
      <c r="G23" s="194">
        <f>Шемуршинский!I13</f>
        <v>0</v>
      </c>
      <c r="H23" s="196">
        <f>Шемуршинский!I14</f>
        <v>0</v>
      </c>
      <c r="I23" s="196">
        <f>Шемуршинский!I15</f>
        <v>0</v>
      </c>
      <c r="J23" s="194">
        <f>Шемуршинский!I16</f>
        <v>0</v>
      </c>
      <c r="K23" s="196">
        <f>Шемуршинский!I17</f>
        <v>5</v>
      </c>
    </row>
    <row r="24" spans="1:11" ht="12.75">
      <c r="A24" s="192">
        <v>17</v>
      </c>
      <c r="B24" s="192" t="s">
        <v>44</v>
      </c>
      <c r="C24" s="193">
        <f t="shared" si="0"/>
        <v>738</v>
      </c>
      <c r="D24" s="194">
        <f>Шумерлинский!I8</f>
        <v>727</v>
      </c>
      <c r="E24" s="193">
        <f t="shared" si="1"/>
        <v>11</v>
      </c>
      <c r="F24" s="195">
        <f>Шумерлинский!I12</f>
        <v>2</v>
      </c>
      <c r="G24" s="194">
        <f>Шумерлинский!I13</f>
        <v>0</v>
      </c>
      <c r="H24" s="196">
        <f>Шумерлинский!I14</f>
        <v>1</v>
      </c>
      <c r="I24" s="196">
        <f>Шумерлинский!I15</f>
        <v>2</v>
      </c>
      <c r="J24" s="194">
        <f>Шумерлинский!I16</f>
        <v>0</v>
      </c>
      <c r="K24" s="196">
        <f>Шумерлинский!I17</f>
        <v>6</v>
      </c>
    </row>
    <row r="25" spans="1:11" ht="12.75">
      <c r="A25" s="192">
        <v>18</v>
      </c>
      <c r="B25" s="192" t="s">
        <v>45</v>
      </c>
      <c r="C25" s="193">
        <f t="shared" si="0"/>
        <v>602</v>
      </c>
      <c r="D25" s="194">
        <f>Ядринский!I8</f>
        <v>587</v>
      </c>
      <c r="E25" s="193">
        <f t="shared" si="1"/>
        <v>15</v>
      </c>
      <c r="F25" s="195">
        <f>Ядринский!I12</f>
        <v>6</v>
      </c>
      <c r="G25" s="194">
        <f>Ядринский!I13</f>
        <v>0</v>
      </c>
      <c r="H25" s="196">
        <f>Ядринский!I14</f>
        <v>2</v>
      </c>
      <c r="I25" s="196">
        <f>Ядринский!I15</f>
        <v>3</v>
      </c>
      <c r="J25" s="194">
        <f>Ядринский!I16</f>
        <v>0</v>
      </c>
      <c r="K25" s="196">
        <f>Ядринский!I17</f>
        <v>4</v>
      </c>
    </row>
    <row r="26" spans="1:11" ht="12.75">
      <c r="A26" s="192">
        <v>19</v>
      </c>
      <c r="B26" s="192" t="s">
        <v>46</v>
      </c>
      <c r="C26" s="193">
        <f t="shared" si="0"/>
        <v>641</v>
      </c>
      <c r="D26" s="194">
        <f>Яльчикский!I8</f>
        <v>634</v>
      </c>
      <c r="E26" s="193">
        <f t="shared" si="1"/>
        <v>7</v>
      </c>
      <c r="F26" s="195">
        <f>Яльчикский!I12</f>
        <v>0</v>
      </c>
      <c r="G26" s="194">
        <f>Яльчикский!I13</f>
        <v>0</v>
      </c>
      <c r="H26" s="196">
        <f>Яльчикский!I14</f>
        <v>0</v>
      </c>
      <c r="I26" s="196">
        <f>Яльчикский!I15</f>
        <v>0</v>
      </c>
      <c r="J26" s="194">
        <f>Яльчикский!I16</f>
        <v>0</v>
      </c>
      <c r="K26" s="196">
        <f>Яльчикский!I17</f>
        <v>7</v>
      </c>
    </row>
    <row r="27" spans="1:11" ht="12.75">
      <c r="A27" s="192">
        <v>20</v>
      </c>
      <c r="B27" s="192" t="s">
        <v>47</v>
      </c>
      <c r="C27" s="193">
        <f t="shared" si="0"/>
        <v>393</v>
      </c>
      <c r="D27" s="194">
        <f>Янтиковский!I8</f>
        <v>382</v>
      </c>
      <c r="E27" s="193">
        <f t="shared" si="1"/>
        <v>11</v>
      </c>
      <c r="F27" s="195">
        <f>Янтиковский!I12</f>
        <v>3</v>
      </c>
      <c r="G27" s="194">
        <f>Янтиковский!I13</f>
        <v>0</v>
      </c>
      <c r="H27" s="196">
        <f>Янтиковский!I14</f>
        <v>7</v>
      </c>
      <c r="I27" s="196">
        <f>Янтиковский!I15</f>
        <v>0</v>
      </c>
      <c r="J27" s="194">
        <f>Янтиковский!I16</f>
        <v>0</v>
      </c>
      <c r="K27" s="196">
        <f>Янтиковский!I17</f>
        <v>1</v>
      </c>
    </row>
    <row r="28" spans="1:11" ht="12.75">
      <c r="A28" s="192">
        <v>21</v>
      </c>
      <c r="B28" s="192" t="s">
        <v>48</v>
      </c>
      <c r="C28" s="193">
        <f t="shared" si="0"/>
        <v>127</v>
      </c>
      <c r="D28" s="194">
        <f>Чебоксарский!I8</f>
        <v>111</v>
      </c>
      <c r="E28" s="193">
        <f t="shared" si="1"/>
        <v>16</v>
      </c>
      <c r="F28" s="195">
        <f>Чебоксарский!I12</f>
        <v>1</v>
      </c>
      <c r="G28" s="194">
        <f>Чебоксарский!I13</f>
        <v>0</v>
      </c>
      <c r="H28" s="196">
        <f>Чебоксарский!I14</f>
        <v>0</v>
      </c>
      <c r="I28" s="196">
        <f>Чебоксары!I15</f>
        <v>9</v>
      </c>
      <c r="J28" s="194">
        <f>Чебоксарский!I16</f>
        <v>0</v>
      </c>
      <c r="K28" s="196">
        <f>Чебоксарский!I17</f>
        <v>6</v>
      </c>
    </row>
    <row r="29" spans="1:11" s="212" customFormat="1" ht="12.75">
      <c r="A29" s="208">
        <v>22</v>
      </c>
      <c r="B29" s="208" t="s">
        <v>27</v>
      </c>
      <c r="C29" s="209">
        <f t="shared" si="0"/>
        <v>141</v>
      </c>
      <c r="D29" s="210">
        <f>Новочебоксарск!I8</f>
        <v>130</v>
      </c>
      <c r="E29" s="209">
        <f t="shared" si="1"/>
        <v>11</v>
      </c>
      <c r="F29" s="211">
        <f>Новочебоксарск!I12</f>
        <v>0</v>
      </c>
      <c r="G29" s="210">
        <f>Новочебоксарск!I13</f>
        <v>0</v>
      </c>
      <c r="H29" s="209">
        <f>Новочебоксарск!I14</f>
        <v>0</v>
      </c>
      <c r="I29" s="209">
        <f>Новочебоксарск!I15</f>
        <v>0</v>
      </c>
      <c r="J29" s="210">
        <f>Новочебоксарск!I16</f>
        <v>0</v>
      </c>
      <c r="K29" s="209">
        <f>Новочебоксарск!I17</f>
        <v>11</v>
      </c>
    </row>
    <row r="30" spans="1:11" s="212" customFormat="1" ht="13.5" thickBot="1">
      <c r="A30" s="213">
        <v>23</v>
      </c>
      <c r="B30" s="213" t="s">
        <v>49</v>
      </c>
      <c r="C30" s="214">
        <f t="shared" si="0"/>
        <v>267</v>
      </c>
      <c r="D30" s="215">
        <f>Чебоксары!I8</f>
        <v>146</v>
      </c>
      <c r="E30" s="214">
        <f t="shared" si="1"/>
        <v>121</v>
      </c>
      <c r="F30" s="216">
        <f>Чебоксары!I12</f>
        <v>0</v>
      </c>
      <c r="G30" s="215">
        <f>Чебоксары!I13</f>
        <v>0</v>
      </c>
      <c r="H30" s="214">
        <f>Чебоксары!I14</f>
        <v>0</v>
      </c>
      <c r="I30" s="214">
        <f>Чебоксары!I15</f>
        <v>9</v>
      </c>
      <c r="J30" s="215">
        <f>Чебоксары!I16</f>
        <v>10</v>
      </c>
      <c r="K30" s="214">
        <f>Чебоксары!I17</f>
        <v>102</v>
      </c>
    </row>
    <row r="31" spans="1:11" ht="13.5" thickBot="1">
      <c r="A31" s="201"/>
      <c r="B31" s="202" t="s">
        <v>50</v>
      </c>
      <c r="C31" s="145">
        <f>SUM(C7:C30)</f>
        <v>10349</v>
      </c>
      <c r="D31" s="116">
        <f aca="true" t="shared" si="2" ref="D31:K31">D7+D9+D10+D11+D12+D13+D14+D15+D16+D17+D18+D19+D20+D21+D22+D23+D24+D25+D26+D27+D28+D29+D30</f>
        <v>10058</v>
      </c>
      <c r="E31" s="146">
        <f>E7+E9+E10+E11+E12+E13+E14+E15+E16+E17+E18+E19+E20+E21+E22+E23+E24+E25+E26+E27+E28+E29+E30</f>
        <v>291</v>
      </c>
      <c r="F31" s="116">
        <f t="shared" si="2"/>
        <v>19</v>
      </c>
      <c r="G31" s="116">
        <f t="shared" si="2"/>
        <v>0</v>
      </c>
      <c r="H31" s="116">
        <f t="shared" si="2"/>
        <v>44</v>
      </c>
      <c r="I31" s="116">
        <f t="shared" si="2"/>
        <v>31</v>
      </c>
      <c r="J31" s="116">
        <f t="shared" si="2"/>
        <v>10</v>
      </c>
      <c r="K31" s="116">
        <f t="shared" si="2"/>
        <v>187</v>
      </c>
    </row>
    <row r="32" spans="1:11" ht="12.75">
      <c r="A32" s="184"/>
      <c r="B32" s="184"/>
      <c r="C32" s="183"/>
      <c r="D32" s="184"/>
      <c r="E32" s="183"/>
      <c r="F32" s="184"/>
      <c r="G32" s="184"/>
      <c r="H32" s="184"/>
      <c r="I32" s="184"/>
      <c r="J32" s="184"/>
      <c r="K32" s="184"/>
    </row>
    <row r="33" spans="1:11" ht="12.75">
      <c r="A33" s="230"/>
      <c r="B33" s="230" t="s">
        <v>186</v>
      </c>
      <c r="C33" s="231">
        <v>58835</v>
      </c>
      <c r="D33" s="230">
        <v>55987</v>
      </c>
      <c r="E33" s="231">
        <v>2848</v>
      </c>
      <c r="F33" s="231">
        <v>273</v>
      </c>
      <c r="G33" s="231">
        <v>200</v>
      </c>
      <c r="H33" s="231">
        <v>426</v>
      </c>
      <c r="I33" s="231">
        <v>403</v>
      </c>
      <c r="J33" s="231">
        <v>195</v>
      </c>
      <c r="K33" s="231">
        <v>1351</v>
      </c>
    </row>
    <row r="35" spans="1:11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1" ht="1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ht="12.75">
      <c r="A37" s="184"/>
      <c r="B37" s="184" t="s">
        <v>52</v>
      </c>
      <c r="C37" s="183"/>
      <c r="D37" s="184"/>
      <c r="E37" s="183"/>
      <c r="F37" s="184"/>
      <c r="G37" s="184" t="s">
        <v>53</v>
      </c>
      <c r="H37" s="184"/>
      <c r="I37" s="184"/>
      <c r="J37" s="184"/>
      <c r="K37" s="184"/>
    </row>
  </sheetData>
  <mergeCells count="11">
    <mergeCell ref="A5:A6"/>
    <mergeCell ref="B5:B6"/>
    <mergeCell ref="C5:C6"/>
    <mergeCell ref="D5:D6"/>
    <mergeCell ref="I5:I6"/>
    <mergeCell ref="J5:J6"/>
    <mergeCell ref="K5:K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51">
      <selection activeCell="D7" sqref="D7:I17"/>
    </sheetView>
  </sheetViews>
  <sheetFormatPr defaultColWidth="9.00390625" defaultRowHeight="12.75"/>
  <cols>
    <col min="1" max="1" width="4.25390625" style="0" customWidth="1"/>
    <col min="2" max="2" width="27.75390625" style="0" customWidth="1"/>
    <col min="3" max="7" width="10.125" style="0" customWidth="1"/>
  </cols>
  <sheetData>
    <row r="1" ht="12.75">
      <c r="B1" t="s">
        <v>61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67">
        <v>97</v>
      </c>
      <c r="E7" s="60">
        <v>3</v>
      </c>
      <c r="F7" s="67">
        <v>104</v>
      </c>
      <c r="G7" s="60">
        <v>106</v>
      </c>
      <c r="H7" s="169">
        <v>29</v>
      </c>
      <c r="I7" s="169">
        <v>475</v>
      </c>
    </row>
    <row r="8" spans="1:9" ht="13.5" customHeight="1">
      <c r="A8" s="21">
        <v>2</v>
      </c>
      <c r="B8" s="22" t="s">
        <v>10</v>
      </c>
      <c r="C8" s="23"/>
      <c r="D8" s="96">
        <v>89</v>
      </c>
      <c r="E8" s="137"/>
      <c r="F8" s="96">
        <v>99</v>
      </c>
      <c r="G8" s="137">
        <v>106</v>
      </c>
      <c r="H8" s="169">
        <v>29</v>
      </c>
      <c r="I8" s="169">
        <v>460</v>
      </c>
    </row>
    <row r="9" spans="1:9" ht="13.5" customHeight="1" thickBot="1">
      <c r="A9" s="27">
        <v>3</v>
      </c>
      <c r="B9" s="28" t="s">
        <v>11</v>
      </c>
      <c r="C9" s="29"/>
      <c r="D9">
        <v>8</v>
      </c>
      <c r="E9" s="170">
        <v>3</v>
      </c>
      <c r="F9">
        <v>5</v>
      </c>
      <c r="G9" s="170">
        <v>0</v>
      </c>
      <c r="H9" s="88"/>
      <c r="I9" s="88">
        <v>15</v>
      </c>
    </row>
    <row r="10" spans="1:9" ht="12.75">
      <c r="A10" s="33"/>
      <c r="B10" s="34" t="s">
        <v>12</v>
      </c>
      <c r="C10" s="35" t="s">
        <v>13</v>
      </c>
      <c r="D10" s="171"/>
      <c r="E10" s="172"/>
      <c r="F10" s="173"/>
      <c r="G10" s="172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74"/>
      <c r="E11" s="175"/>
      <c r="F11" s="176"/>
      <c r="G11" s="175"/>
      <c r="H11" s="315"/>
      <c r="I11" s="315"/>
    </row>
    <row r="12" spans="1:9" ht="12.75">
      <c r="A12" s="45">
        <v>4</v>
      </c>
      <c r="B12" s="46" t="s">
        <v>16</v>
      </c>
      <c r="C12" s="18"/>
      <c r="D12" s="177">
        <v>1</v>
      </c>
      <c r="E12" s="137"/>
      <c r="F12" s="96">
        <v>1</v>
      </c>
      <c r="G12" s="137">
        <v>0</v>
      </c>
      <c r="H12" s="169"/>
      <c r="I12" s="169">
        <v>0</v>
      </c>
    </row>
    <row r="13" spans="1:9" ht="12.75">
      <c r="A13" s="45">
        <v>5</v>
      </c>
      <c r="B13" s="50" t="s">
        <v>17</v>
      </c>
      <c r="C13" s="24"/>
      <c r="D13" s="177"/>
      <c r="E13" s="137"/>
      <c r="F13" s="96"/>
      <c r="G13" s="137"/>
      <c r="H13" s="169"/>
      <c r="I13" s="169"/>
    </row>
    <row r="14" spans="1:9" ht="12.75">
      <c r="A14" s="45">
        <v>6</v>
      </c>
      <c r="B14" s="50" t="s">
        <v>18</v>
      </c>
      <c r="C14" s="24"/>
      <c r="D14" s="177"/>
      <c r="E14" s="137"/>
      <c r="F14" s="96"/>
      <c r="G14" s="137"/>
      <c r="H14" s="169"/>
      <c r="I14" s="169"/>
    </row>
    <row r="15" spans="1:9" ht="12.75">
      <c r="A15" s="45">
        <v>7</v>
      </c>
      <c r="B15" s="50" t="s">
        <v>19</v>
      </c>
      <c r="C15" s="24"/>
      <c r="D15" s="177"/>
      <c r="E15" s="137"/>
      <c r="F15" s="96"/>
      <c r="G15" s="137"/>
      <c r="H15" s="169"/>
      <c r="I15" s="169"/>
    </row>
    <row r="16" spans="1:9" ht="12.75">
      <c r="A16" s="45">
        <v>8</v>
      </c>
      <c r="B16" s="50" t="s">
        <v>20</v>
      </c>
      <c r="C16" s="24"/>
      <c r="D16" s="177">
        <v>1</v>
      </c>
      <c r="E16" s="137"/>
      <c r="F16" s="96"/>
      <c r="G16" s="137"/>
      <c r="H16" s="169"/>
      <c r="I16" s="169">
        <v>0</v>
      </c>
    </row>
    <row r="17" spans="1:9" ht="13.5" thickBot="1">
      <c r="A17" s="51">
        <v>9</v>
      </c>
      <c r="B17" s="52" t="s">
        <v>21</v>
      </c>
      <c r="C17" s="53"/>
      <c r="D17" s="148">
        <v>6</v>
      </c>
      <c r="E17" s="135">
        <v>3</v>
      </c>
      <c r="F17" s="84">
        <v>4</v>
      </c>
      <c r="G17" s="135"/>
      <c r="H17" s="90"/>
      <c r="I17" s="90">
        <v>15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7" spans="2:7" ht="12.75">
      <c r="B27" s="87" t="s">
        <v>23</v>
      </c>
      <c r="C27" s="87"/>
      <c r="D27" s="87"/>
      <c r="E27" s="87"/>
      <c r="F27" s="87"/>
      <c r="G27" t="s">
        <v>146</v>
      </c>
    </row>
    <row r="28" spans="2:7" ht="12.75">
      <c r="B28" s="87" t="s">
        <v>24</v>
      </c>
      <c r="C28" s="87"/>
      <c r="D28" s="87"/>
      <c r="E28" s="87"/>
      <c r="F28" s="87"/>
      <c r="G28" t="s">
        <v>147</v>
      </c>
    </row>
    <row r="29" spans="2:7" ht="12.75">
      <c r="B29" s="87" t="s">
        <v>148</v>
      </c>
      <c r="C29" s="87"/>
      <c r="D29" s="87"/>
      <c r="E29" s="87"/>
      <c r="F29" s="87"/>
      <c r="G29" s="87"/>
    </row>
    <row r="31" spans="2:10" ht="15">
      <c r="B31" s="150" t="s">
        <v>60</v>
      </c>
      <c r="C31" s="150"/>
      <c r="D31" s="150"/>
      <c r="E31" s="150"/>
      <c r="F31" s="150"/>
      <c r="G31" s="150"/>
      <c r="H31" s="150"/>
      <c r="I31" s="150"/>
      <c r="J31" s="150"/>
    </row>
    <row r="32" spans="2:9" ht="15">
      <c r="B32" s="150" t="s">
        <v>149</v>
      </c>
      <c r="C32" s="150"/>
      <c r="D32" s="150"/>
      <c r="E32" s="150"/>
      <c r="F32" s="150"/>
      <c r="G32" s="150"/>
      <c r="H32" s="150"/>
      <c r="I32" s="151"/>
    </row>
    <row r="33" spans="1:5" ht="13.5" thickBot="1">
      <c r="A33" s="178"/>
      <c r="B33" s="179"/>
      <c r="C33" s="84"/>
      <c r="D33" s="84"/>
      <c r="E33" s="84"/>
    </row>
    <row r="34" spans="1:9" ht="12.75">
      <c r="A34" s="311"/>
      <c r="B34" s="313" t="s">
        <v>1</v>
      </c>
      <c r="C34" s="8"/>
      <c r="D34" s="88" t="s">
        <v>2</v>
      </c>
      <c r="E34" s="88" t="s">
        <v>3</v>
      </c>
      <c r="F34" s="89" t="s">
        <v>4</v>
      </c>
      <c r="G34" s="89" t="s">
        <v>5</v>
      </c>
      <c r="H34" s="89" t="s">
        <v>55</v>
      </c>
      <c r="I34" s="89" t="s">
        <v>74</v>
      </c>
    </row>
    <row r="35" spans="1:9" ht="13.5" thickBot="1">
      <c r="A35" s="312"/>
      <c r="B35" s="314"/>
      <c r="C35" s="8"/>
      <c r="D35" s="90" t="s">
        <v>6</v>
      </c>
      <c r="E35" s="90" t="s">
        <v>7</v>
      </c>
      <c r="F35" s="90"/>
      <c r="G35" s="90" t="s">
        <v>8</v>
      </c>
      <c r="H35" s="90"/>
      <c r="I35" s="90" t="s">
        <v>75</v>
      </c>
    </row>
    <row r="36" spans="1:9" ht="13.5" thickBot="1">
      <c r="A36" s="167"/>
      <c r="B36" s="166">
        <v>1</v>
      </c>
      <c r="C36" s="12">
        <v>2</v>
      </c>
      <c r="D36" s="93">
        <v>3</v>
      </c>
      <c r="E36" s="87">
        <v>4</v>
      </c>
      <c r="F36" s="93">
        <v>5</v>
      </c>
      <c r="G36" s="8">
        <v>6</v>
      </c>
      <c r="H36" s="168">
        <v>7</v>
      </c>
      <c r="I36" s="168">
        <v>8</v>
      </c>
    </row>
    <row r="37" spans="1:9" ht="12.75">
      <c r="A37" s="94">
        <v>1</v>
      </c>
      <c r="B37" s="16" t="s">
        <v>9</v>
      </c>
      <c r="C37" s="23"/>
      <c r="D37" s="67">
        <v>93</v>
      </c>
      <c r="E37" s="60">
        <v>3</v>
      </c>
      <c r="F37" s="67">
        <v>99</v>
      </c>
      <c r="G37" s="60">
        <v>101</v>
      </c>
      <c r="H37" s="169">
        <v>29</v>
      </c>
      <c r="I37" s="169">
        <v>398</v>
      </c>
    </row>
    <row r="38" spans="1:9" ht="12.75">
      <c r="A38" s="94">
        <v>2</v>
      </c>
      <c r="B38" s="95" t="s">
        <v>10</v>
      </c>
      <c r="C38" s="23"/>
      <c r="D38" s="96">
        <v>85</v>
      </c>
      <c r="E38" s="137"/>
      <c r="F38" s="96">
        <v>94</v>
      </c>
      <c r="G38" s="137">
        <v>101</v>
      </c>
      <c r="H38" s="169">
        <v>29</v>
      </c>
      <c r="I38" s="169">
        <v>383</v>
      </c>
    </row>
    <row r="39" spans="1:9" ht="13.5" thickBot="1">
      <c r="A39" s="97">
        <v>3</v>
      </c>
      <c r="B39" s="98" t="s">
        <v>11</v>
      </c>
      <c r="C39" s="99"/>
      <c r="D39">
        <v>8</v>
      </c>
      <c r="E39" s="170">
        <v>3</v>
      </c>
      <c r="F39">
        <v>5</v>
      </c>
      <c r="G39" s="170">
        <v>0</v>
      </c>
      <c r="H39" s="88"/>
      <c r="I39" s="88">
        <v>15</v>
      </c>
    </row>
    <row r="40" spans="1:9" ht="12.75">
      <c r="A40" s="13"/>
      <c r="B40" s="89" t="s">
        <v>12</v>
      </c>
      <c r="C40" s="87" t="s">
        <v>13</v>
      </c>
      <c r="D40" s="171"/>
      <c r="E40" s="172"/>
      <c r="F40" s="173"/>
      <c r="G40" s="172"/>
      <c r="H40" s="303"/>
      <c r="I40" s="303"/>
    </row>
    <row r="41" spans="1:9" ht="13.5" thickBot="1">
      <c r="A41" s="93"/>
      <c r="B41" s="88" t="s">
        <v>14</v>
      </c>
      <c r="C41" s="87" t="s">
        <v>15</v>
      </c>
      <c r="D41" s="174"/>
      <c r="E41" s="175"/>
      <c r="F41" s="176"/>
      <c r="G41" s="175"/>
      <c r="H41" s="315"/>
      <c r="I41" s="315"/>
    </row>
    <row r="42" spans="1:9" ht="12.75">
      <c r="A42" s="100">
        <v>4</v>
      </c>
      <c r="B42" s="46" t="s">
        <v>16</v>
      </c>
      <c r="C42" s="67"/>
      <c r="D42" s="177">
        <v>1</v>
      </c>
      <c r="E42" s="137"/>
      <c r="F42" s="96">
        <v>1</v>
      </c>
      <c r="G42" s="137">
        <v>0</v>
      </c>
      <c r="H42" s="169"/>
      <c r="I42" s="169">
        <v>0</v>
      </c>
    </row>
    <row r="43" spans="1:9" ht="12.75">
      <c r="A43" s="101">
        <v>5</v>
      </c>
      <c r="B43" s="102" t="s">
        <v>17</v>
      </c>
      <c r="C43" s="96"/>
      <c r="D43" s="177"/>
      <c r="E43" s="137"/>
      <c r="F43" s="96"/>
      <c r="G43" s="137"/>
      <c r="H43" s="169"/>
      <c r="I43" s="169"/>
    </row>
    <row r="44" spans="1:9" ht="12.75">
      <c r="A44" s="101">
        <v>6</v>
      </c>
      <c r="B44" s="102" t="s">
        <v>18</v>
      </c>
      <c r="C44" s="96"/>
      <c r="D44" s="177"/>
      <c r="E44" s="137"/>
      <c r="F44" s="96"/>
      <c r="G44" s="137"/>
      <c r="H44" s="169"/>
      <c r="I44" s="169"/>
    </row>
    <row r="45" spans="1:9" ht="12.75">
      <c r="A45" s="101">
        <v>7</v>
      </c>
      <c r="B45" s="102" t="s">
        <v>19</v>
      </c>
      <c r="C45" s="96"/>
      <c r="D45" s="177"/>
      <c r="E45" s="137"/>
      <c r="F45" s="96"/>
      <c r="G45" s="137"/>
      <c r="H45" s="169"/>
      <c r="I45" s="169"/>
    </row>
    <row r="46" spans="1:9" ht="12.75">
      <c r="A46" s="101">
        <v>8</v>
      </c>
      <c r="B46" s="102" t="s">
        <v>20</v>
      </c>
      <c r="C46" s="96"/>
      <c r="D46" s="177">
        <v>1</v>
      </c>
      <c r="E46" s="137"/>
      <c r="F46" s="96"/>
      <c r="G46" s="137"/>
      <c r="H46" s="169"/>
      <c r="I46" s="169">
        <v>0</v>
      </c>
    </row>
    <row r="47" spans="1:9" ht="13.5" thickBot="1">
      <c r="A47" s="103">
        <v>9</v>
      </c>
      <c r="B47" s="104" t="s">
        <v>21</v>
      </c>
      <c r="C47" s="84"/>
      <c r="D47" s="148">
        <v>6</v>
      </c>
      <c r="E47" s="135">
        <v>3</v>
      </c>
      <c r="F47" s="84">
        <v>4</v>
      </c>
      <c r="G47" s="135"/>
      <c r="H47" s="90"/>
      <c r="I47" s="90">
        <v>15</v>
      </c>
    </row>
    <row r="49" spans="2:10" ht="12.75">
      <c r="B49" s="87" t="s">
        <v>56</v>
      </c>
      <c r="C49" s="87"/>
      <c r="D49" s="87"/>
      <c r="E49" s="87"/>
      <c r="F49" s="87"/>
      <c r="G49" s="87"/>
      <c r="H49" s="87"/>
      <c r="I49" s="87"/>
      <c r="J49" s="87"/>
    </row>
    <row r="50" spans="2:12" ht="12.75">
      <c r="B50" s="87" t="s">
        <v>22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2" spans="2:7" ht="12.75">
      <c r="B52" s="87" t="s">
        <v>23</v>
      </c>
      <c r="C52" s="87"/>
      <c r="D52" s="87"/>
      <c r="E52" s="87"/>
      <c r="F52" s="87"/>
      <c r="G52" t="s">
        <v>146</v>
      </c>
    </row>
    <row r="53" spans="2:7" ht="12.75">
      <c r="B53" s="87" t="s">
        <v>24</v>
      </c>
      <c r="C53" s="87"/>
      <c r="D53" s="87"/>
      <c r="E53" s="87"/>
      <c r="F53" s="87"/>
      <c r="G53" t="s">
        <v>147</v>
      </c>
    </row>
    <row r="54" spans="2:7" ht="12.75">
      <c r="B54" s="87" t="s">
        <v>148</v>
      </c>
      <c r="C54" s="87"/>
      <c r="D54" s="87"/>
      <c r="E54" s="87"/>
      <c r="F54" s="87"/>
      <c r="G54" s="87"/>
    </row>
    <row r="56" spans="2:10" ht="15">
      <c r="B56" s="150" t="s">
        <v>60</v>
      </c>
      <c r="C56" s="150"/>
      <c r="D56" s="150"/>
      <c r="E56" s="150"/>
      <c r="F56" s="150"/>
      <c r="G56" s="150"/>
      <c r="H56" s="150"/>
      <c r="I56" s="150"/>
      <c r="J56" s="150"/>
    </row>
    <row r="57" spans="2:9" ht="15">
      <c r="B57" s="150" t="s">
        <v>171</v>
      </c>
      <c r="C57" s="150"/>
      <c r="D57" s="150"/>
      <c r="E57" s="150"/>
      <c r="F57" s="150"/>
      <c r="G57" s="150"/>
      <c r="H57" s="150"/>
      <c r="I57" s="151"/>
    </row>
    <row r="58" spans="1:5" ht="13.5" thickBot="1">
      <c r="A58" s="178"/>
      <c r="B58" s="179"/>
      <c r="C58" s="84"/>
      <c r="D58" s="84"/>
      <c r="E58" s="84"/>
    </row>
    <row r="59" spans="1:9" ht="12.75">
      <c r="A59" s="311"/>
      <c r="B59" s="313" t="s">
        <v>1</v>
      </c>
      <c r="C59" s="8"/>
      <c r="D59" s="88" t="s">
        <v>2</v>
      </c>
      <c r="E59" s="88" t="s">
        <v>3</v>
      </c>
      <c r="F59" s="89" t="s">
        <v>4</v>
      </c>
      <c r="G59" s="89" t="s">
        <v>5</v>
      </c>
      <c r="H59" s="89" t="s">
        <v>55</v>
      </c>
      <c r="I59" s="89" t="s">
        <v>74</v>
      </c>
    </row>
    <row r="60" spans="1:9" ht="13.5" thickBot="1">
      <c r="A60" s="312"/>
      <c r="B60" s="314"/>
      <c r="C60" s="8"/>
      <c r="D60" s="90" t="s">
        <v>6</v>
      </c>
      <c r="E60" s="90" t="s">
        <v>7</v>
      </c>
      <c r="F60" s="90"/>
      <c r="G60" s="90" t="s">
        <v>8</v>
      </c>
      <c r="H60" s="90"/>
      <c r="I60" s="90" t="s">
        <v>75</v>
      </c>
    </row>
    <row r="61" spans="1:9" ht="13.5" thickBot="1">
      <c r="A61" s="167"/>
      <c r="B61" s="166">
        <v>1</v>
      </c>
      <c r="C61" s="12">
        <v>2</v>
      </c>
      <c r="D61" s="93">
        <v>3</v>
      </c>
      <c r="E61" s="87">
        <v>4</v>
      </c>
      <c r="F61" s="93">
        <v>5</v>
      </c>
      <c r="G61" s="8">
        <v>6</v>
      </c>
      <c r="H61" s="168">
        <v>7</v>
      </c>
      <c r="I61" s="168">
        <v>8</v>
      </c>
    </row>
    <row r="62" spans="1:9" ht="12.75">
      <c r="A62" s="94">
        <v>1</v>
      </c>
      <c r="B62" s="16" t="s">
        <v>9</v>
      </c>
      <c r="C62" s="23"/>
      <c r="D62" s="67">
        <v>97</v>
      </c>
      <c r="E62" s="60">
        <v>3</v>
      </c>
      <c r="F62" s="67">
        <v>104</v>
      </c>
      <c r="G62" s="60">
        <v>106</v>
      </c>
      <c r="H62" s="169">
        <v>29</v>
      </c>
      <c r="I62" s="169">
        <v>475</v>
      </c>
    </row>
    <row r="63" spans="1:9" ht="12.75">
      <c r="A63" s="94">
        <v>2</v>
      </c>
      <c r="B63" s="95" t="s">
        <v>10</v>
      </c>
      <c r="C63" s="23"/>
      <c r="D63" s="96">
        <v>89</v>
      </c>
      <c r="E63" s="137"/>
      <c r="F63" s="96">
        <v>99</v>
      </c>
      <c r="G63" s="137">
        <v>106</v>
      </c>
      <c r="H63" s="169">
        <v>29</v>
      </c>
      <c r="I63" s="169">
        <v>460</v>
      </c>
    </row>
    <row r="64" spans="1:9" ht="13.5" thickBot="1">
      <c r="A64" s="97">
        <v>3</v>
      </c>
      <c r="B64" s="98" t="s">
        <v>11</v>
      </c>
      <c r="C64" s="99"/>
      <c r="D64">
        <v>8</v>
      </c>
      <c r="E64" s="170">
        <v>3</v>
      </c>
      <c r="F64">
        <v>5</v>
      </c>
      <c r="G64" s="170">
        <v>0</v>
      </c>
      <c r="H64" s="88"/>
      <c r="I64" s="88">
        <v>15</v>
      </c>
    </row>
    <row r="65" spans="1:9" ht="12.75">
      <c r="A65" s="13"/>
      <c r="B65" s="89" t="s">
        <v>12</v>
      </c>
      <c r="C65" s="87" t="s">
        <v>13</v>
      </c>
      <c r="D65" s="171"/>
      <c r="E65" s="172"/>
      <c r="F65" s="173"/>
      <c r="G65" s="172"/>
      <c r="H65" s="303"/>
      <c r="I65" s="303"/>
    </row>
    <row r="66" spans="1:9" ht="13.5" thickBot="1">
      <c r="A66" s="93"/>
      <c r="B66" s="88" t="s">
        <v>14</v>
      </c>
      <c r="C66" s="87" t="s">
        <v>15</v>
      </c>
      <c r="D66" s="174"/>
      <c r="E66" s="175"/>
      <c r="F66" s="176"/>
      <c r="G66" s="175"/>
      <c r="H66" s="315"/>
      <c r="I66" s="315"/>
    </row>
    <row r="67" spans="1:9" ht="12.75">
      <c r="A67" s="100">
        <v>4</v>
      </c>
      <c r="B67" s="46" t="s">
        <v>16</v>
      </c>
      <c r="C67" s="67"/>
      <c r="D67" s="177">
        <v>1</v>
      </c>
      <c r="E67" s="137"/>
      <c r="F67" s="96">
        <v>1</v>
      </c>
      <c r="G67" s="137">
        <v>0</v>
      </c>
      <c r="H67" s="169"/>
      <c r="I67" s="169">
        <v>0</v>
      </c>
    </row>
    <row r="68" spans="1:9" ht="12.75">
      <c r="A68" s="101">
        <v>5</v>
      </c>
      <c r="B68" s="102" t="s">
        <v>17</v>
      </c>
      <c r="C68" s="96"/>
      <c r="D68" s="177"/>
      <c r="E68" s="137"/>
      <c r="F68" s="96"/>
      <c r="G68" s="137"/>
      <c r="H68" s="169"/>
      <c r="I68" s="169"/>
    </row>
    <row r="69" spans="1:9" ht="12.75">
      <c r="A69" s="101">
        <v>6</v>
      </c>
      <c r="B69" s="102" t="s">
        <v>18</v>
      </c>
      <c r="C69" s="96"/>
      <c r="D69" s="177"/>
      <c r="E69" s="137"/>
      <c r="F69" s="96"/>
      <c r="G69" s="137"/>
      <c r="H69" s="169"/>
      <c r="I69" s="169"/>
    </row>
    <row r="70" spans="1:9" ht="12.75">
      <c r="A70" s="101">
        <v>7</v>
      </c>
      <c r="B70" s="102" t="s">
        <v>19</v>
      </c>
      <c r="C70" s="96"/>
      <c r="D70" s="177"/>
      <c r="E70" s="137"/>
      <c r="F70" s="96"/>
      <c r="G70" s="137"/>
      <c r="H70" s="169"/>
      <c r="I70" s="169"/>
    </row>
    <row r="71" spans="1:9" ht="12.75">
      <c r="A71" s="101">
        <v>8</v>
      </c>
      <c r="B71" s="102" t="s">
        <v>20</v>
      </c>
      <c r="C71" s="96"/>
      <c r="D71" s="177">
        <v>1</v>
      </c>
      <c r="E71" s="137"/>
      <c r="F71" s="96"/>
      <c r="G71" s="137"/>
      <c r="H71" s="169"/>
      <c r="I71" s="169">
        <v>0</v>
      </c>
    </row>
    <row r="72" spans="1:9" ht="13.5" thickBot="1">
      <c r="A72" s="103">
        <v>9</v>
      </c>
      <c r="B72" s="104" t="s">
        <v>21</v>
      </c>
      <c r="C72" s="84"/>
      <c r="D72" s="148">
        <v>6</v>
      </c>
      <c r="E72" s="135">
        <v>3</v>
      </c>
      <c r="F72" s="84">
        <v>4</v>
      </c>
      <c r="G72" s="135"/>
      <c r="H72" s="90"/>
      <c r="I72" s="90">
        <v>15</v>
      </c>
    </row>
    <row r="74" spans="2:10" ht="12.75">
      <c r="B74" s="87" t="s">
        <v>56</v>
      </c>
      <c r="C74" s="87"/>
      <c r="D74" s="87"/>
      <c r="E74" s="87"/>
      <c r="F74" s="87"/>
      <c r="G74" s="87"/>
      <c r="H74" s="87"/>
      <c r="I74" s="87"/>
      <c r="J74" s="87"/>
    </row>
    <row r="75" spans="2:11" ht="12.75">
      <c r="B75" s="87" t="s">
        <v>22</v>
      </c>
      <c r="C75" s="87"/>
      <c r="D75" s="87"/>
      <c r="E75" s="87"/>
      <c r="F75" s="87"/>
      <c r="G75" s="87"/>
      <c r="H75" s="87"/>
      <c r="I75" s="87"/>
      <c r="J75" s="87"/>
      <c r="K75" s="87"/>
    </row>
    <row r="77" spans="2:7" ht="12.75">
      <c r="B77" s="87" t="s">
        <v>23</v>
      </c>
      <c r="C77" s="87"/>
      <c r="D77" s="87"/>
      <c r="E77" s="87"/>
      <c r="F77" s="87"/>
      <c r="G77" t="s">
        <v>146</v>
      </c>
    </row>
    <row r="78" spans="2:7" ht="12.75">
      <c r="B78" s="87" t="s">
        <v>24</v>
      </c>
      <c r="C78" s="87"/>
      <c r="D78" s="87"/>
      <c r="E78" s="87"/>
      <c r="F78" s="87"/>
      <c r="G78" t="s">
        <v>147</v>
      </c>
    </row>
    <row r="79" spans="2:7" ht="12.75">
      <c r="B79" s="87" t="s">
        <v>148</v>
      </c>
      <c r="C79" s="87"/>
      <c r="D79" s="87"/>
      <c r="E79" s="87"/>
      <c r="F79" s="87"/>
      <c r="G79" s="87"/>
    </row>
  </sheetData>
  <mergeCells count="12">
    <mergeCell ref="A59:A60"/>
    <mergeCell ref="B59:B60"/>
    <mergeCell ref="H65:H66"/>
    <mergeCell ref="I65:I66"/>
    <mergeCell ref="A4:A5"/>
    <mergeCell ref="B4:B5"/>
    <mergeCell ref="H10:H11"/>
    <mergeCell ref="I10:I11"/>
    <mergeCell ref="A34:A35"/>
    <mergeCell ref="B34:B35"/>
    <mergeCell ref="H40:H41"/>
    <mergeCell ref="I40:I4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K35"/>
    </sheetView>
  </sheetViews>
  <sheetFormatPr defaultColWidth="9.00390625" defaultRowHeight="12.75"/>
  <cols>
    <col min="1" max="1" width="3.875" style="0" customWidth="1"/>
    <col min="2" max="2" width="16.25390625" style="0" customWidth="1"/>
    <col min="3" max="3" width="7.25390625" style="0" customWidth="1"/>
    <col min="4" max="4" width="7.00390625" style="0" customWidth="1"/>
    <col min="5" max="5" width="6.75390625" style="0" customWidth="1"/>
    <col min="6" max="6" width="7.375" style="0" customWidth="1"/>
    <col min="7" max="7" width="6.875" style="0" customWidth="1"/>
    <col min="8" max="9" width="7.00390625" style="0" customWidth="1"/>
    <col min="10" max="10" width="7.375" style="0" customWidth="1"/>
    <col min="11" max="11" width="6.875" style="0" customWidth="1"/>
  </cols>
  <sheetData>
    <row r="1" spans="2:5" ht="12.75">
      <c r="B1" t="s">
        <v>168</v>
      </c>
      <c r="C1" s="141"/>
      <c r="E1" s="141"/>
    </row>
    <row r="2" spans="2:5" ht="12.75">
      <c r="B2" t="s">
        <v>151</v>
      </c>
      <c r="C2" s="141"/>
      <c r="E2" s="141"/>
    </row>
    <row r="3" spans="1:6" ht="12.75">
      <c r="A3" s="1"/>
      <c r="B3" s="2"/>
      <c r="C3" s="57"/>
      <c r="D3" s="2"/>
      <c r="E3" s="57"/>
      <c r="F3" s="2"/>
    </row>
    <row r="4" spans="1:6" ht="13.5" thickBot="1">
      <c r="A4" s="3"/>
      <c r="B4" s="4"/>
      <c r="C4" s="142"/>
      <c r="D4" s="5"/>
      <c r="E4" s="57"/>
      <c r="F4" s="2"/>
    </row>
    <row r="5" spans="1:11" ht="12.75">
      <c r="A5" s="299"/>
      <c r="B5" s="301" t="s">
        <v>28</v>
      </c>
      <c r="C5" s="328" t="s">
        <v>9</v>
      </c>
      <c r="D5" s="321" t="s">
        <v>10</v>
      </c>
      <c r="E5" s="328" t="s">
        <v>11</v>
      </c>
      <c r="F5" s="321" t="s">
        <v>16</v>
      </c>
      <c r="G5" s="319" t="s">
        <v>17</v>
      </c>
      <c r="H5" s="319" t="s">
        <v>18</v>
      </c>
      <c r="I5" s="319" t="s">
        <v>19</v>
      </c>
      <c r="J5" s="319" t="s">
        <v>20</v>
      </c>
      <c r="K5" s="319" t="s">
        <v>21</v>
      </c>
    </row>
    <row r="6" spans="1:11" ht="104.25" customHeight="1" thickBot="1">
      <c r="A6" s="309"/>
      <c r="B6" s="310"/>
      <c r="C6" s="329"/>
      <c r="D6" s="323"/>
      <c r="E6" s="329"/>
      <c r="F6" s="323"/>
      <c r="G6" s="320"/>
      <c r="H6" s="320"/>
      <c r="I6" s="320"/>
      <c r="J6" s="320"/>
      <c r="K6" s="320"/>
    </row>
    <row r="7" spans="1:11" ht="12.75">
      <c r="A7" s="70">
        <v>1</v>
      </c>
      <c r="B7" s="18" t="s">
        <v>29</v>
      </c>
      <c r="C7" s="143"/>
      <c r="D7" s="119"/>
      <c r="E7" s="143"/>
      <c r="F7" s="118"/>
      <c r="G7" s="120"/>
      <c r="H7" s="121"/>
      <c r="I7" s="121"/>
      <c r="J7" s="120"/>
      <c r="K7" s="121"/>
    </row>
    <row r="8" spans="1:11" ht="12.75">
      <c r="A8" s="71">
        <v>2</v>
      </c>
      <c r="B8" s="24" t="s">
        <v>30</v>
      </c>
      <c r="C8" s="124"/>
      <c r="D8" s="108"/>
      <c r="E8" s="124"/>
      <c r="F8" s="113"/>
      <c r="G8" s="110"/>
      <c r="H8" s="111"/>
      <c r="I8" s="111"/>
      <c r="J8" s="110"/>
      <c r="K8" s="111"/>
    </row>
    <row r="9" spans="1:11" ht="12.75">
      <c r="A9" s="71">
        <v>3</v>
      </c>
      <c r="B9" s="24" t="s">
        <v>31</v>
      </c>
      <c r="C9" s="124"/>
      <c r="D9" s="108"/>
      <c r="E9" s="124"/>
      <c r="F9" s="113"/>
      <c r="G9" s="110"/>
      <c r="H9" s="111"/>
      <c r="I9" s="111"/>
      <c r="J9" s="110"/>
      <c r="K9" s="111"/>
    </row>
    <row r="10" spans="1:11" ht="12.75">
      <c r="A10" s="72">
        <v>4</v>
      </c>
      <c r="B10" s="24" t="s">
        <v>26</v>
      </c>
      <c r="C10" s="124"/>
      <c r="D10" s="123"/>
      <c r="E10" s="124"/>
      <c r="F10" s="122"/>
      <c r="G10" s="123"/>
      <c r="H10" s="124"/>
      <c r="I10" s="124"/>
      <c r="J10" s="123"/>
      <c r="K10" s="124"/>
    </row>
    <row r="11" spans="1:11" ht="12.75">
      <c r="A11" s="72">
        <v>5</v>
      </c>
      <c r="B11" s="24" t="s">
        <v>32</v>
      </c>
      <c r="C11" s="124"/>
      <c r="D11" s="123"/>
      <c r="E11" s="124"/>
      <c r="F11" s="122"/>
      <c r="G11" s="123"/>
      <c r="H11" s="124"/>
      <c r="I11" s="124"/>
      <c r="J11" s="123"/>
      <c r="K11" s="124"/>
    </row>
    <row r="12" spans="1:11" ht="12.75">
      <c r="A12" s="73">
        <v>6</v>
      </c>
      <c r="B12" s="24" t="s">
        <v>33</v>
      </c>
      <c r="C12" s="124"/>
      <c r="D12" s="108"/>
      <c r="E12" s="124"/>
      <c r="F12" s="113"/>
      <c r="G12" s="110"/>
      <c r="H12" s="111"/>
      <c r="I12" s="111"/>
      <c r="J12" s="110"/>
      <c r="K12" s="111"/>
    </row>
    <row r="13" spans="1:11" ht="12.75">
      <c r="A13" s="73">
        <v>7</v>
      </c>
      <c r="B13" s="24" t="s">
        <v>34</v>
      </c>
      <c r="C13" s="124"/>
      <c r="D13" s="108"/>
      <c r="E13" s="124"/>
      <c r="F13" s="113"/>
      <c r="G13" s="110"/>
      <c r="H13" s="111"/>
      <c r="I13" s="111"/>
      <c r="J13" s="110"/>
      <c r="K13" s="111"/>
    </row>
    <row r="14" spans="1:11" ht="12.75">
      <c r="A14" s="73">
        <v>8</v>
      </c>
      <c r="B14" s="24" t="s">
        <v>35</v>
      </c>
      <c r="C14" s="124"/>
      <c r="D14" s="108"/>
      <c r="E14" s="124"/>
      <c r="F14" s="113"/>
      <c r="G14" s="110"/>
      <c r="H14" s="111"/>
      <c r="I14" s="111"/>
      <c r="J14" s="110"/>
      <c r="K14" s="111"/>
    </row>
    <row r="15" spans="1:11" ht="12.75">
      <c r="A15" s="73">
        <v>9</v>
      </c>
      <c r="B15" s="24" t="s">
        <v>36</v>
      </c>
      <c r="C15" s="124"/>
      <c r="D15" s="108"/>
      <c r="E15" s="124"/>
      <c r="F15" s="113"/>
      <c r="G15" s="110"/>
      <c r="H15" s="111"/>
      <c r="I15" s="111"/>
      <c r="J15" s="110"/>
      <c r="K15" s="111"/>
    </row>
    <row r="16" spans="1:11" ht="12.75">
      <c r="A16" s="73">
        <v>10</v>
      </c>
      <c r="B16" s="24" t="s">
        <v>37</v>
      </c>
      <c r="C16" s="124"/>
      <c r="D16" s="108"/>
      <c r="E16" s="124"/>
      <c r="F16" s="113"/>
      <c r="G16" s="110"/>
      <c r="H16" s="111"/>
      <c r="I16" s="111"/>
      <c r="J16" s="110"/>
      <c r="K16" s="111"/>
    </row>
    <row r="17" spans="1:11" ht="12.75">
      <c r="A17" s="73">
        <v>11</v>
      </c>
      <c r="B17" s="24" t="s">
        <v>38</v>
      </c>
      <c r="C17" s="124"/>
      <c r="D17" s="108"/>
      <c r="E17" s="124"/>
      <c r="F17" s="113"/>
      <c r="G17" s="110"/>
      <c r="H17" s="111"/>
      <c r="I17" s="111"/>
      <c r="J17" s="110"/>
      <c r="K17" s="111"/>
    </row>
    <row r="18" spans="1:11" ht="12.75">
      <c r="A18" s="63">
        <v>12</v>
      </c>
      <c r="B18" s="24" t="s">
        <v>39</v>
      </c>
      <c r="C18" s="124"/>
      <c r="D18" s="110"/>
      <c r="E18" s="124"/>
      <c r="F18" s="125"/>
      <c r="G18" s="110"/>
      <c r="H18" s="111"/>
      <c r="I18" s="111"/>
      <c r="J18" s="110"/>
      <c r="K18" s="111"/>
    </row>
    <row r="19" spans="1:11" ht="12.75">
      <c r="A19" s="63">
        <v>13</v>
      </c>
      <c r="B19" s="24" t="s">
        <v>40</v>
      </c>
      <c r="C19" s="124"/>
      <c r="D19" s="110"/>
      <c r="E19" s="124"/>
      <c r="F19" s="125"/>
      <c r="G19" s="110"/>
      <c r="H19" s="111"/>
      <c r="I19" s="111"/>
      <c r="J19" s="110"/>
      <c r="K19" s="111"/>
    </row>
    <row r="20" spans="1:11" ht="12.75">
      <c r="A20" s="63">
        <v>14</v>
      </c>
      <c r="B20" s="24" t="s">
        <v>41</v>
      </c>
      <c r="C20" s="124"/>
      <c r="D20" s="110"/>
      <c r="E20" s="124"/>
      <c r="F20" s="125"/>
      <c r="G20" s="110"/>
      <c r="H20" s="111"/>
      <c r="I20" s="111"/>
      <c r="J20" s="110"/>
      <c r="K20" s="111"/>
    </row>
    <row r="21" spans="1:11" ht="12.75">
      <c r="A21" s="63">
        <v>15</v>
      </c>
      <c r="B21" s="24" t="s">
        <v>42</v>
      </c>
      <c r="C21" s="124"/>
      <c r="D21" s="110"/>
      <c r="E21" s="124"/>
      <c r="F21" s="125"/>
      <c r="G21" s="110"/>
      <c r="H21" s="111"/>
      <c r="I21" s="111"/>
      <c r="J21" s="110"/>
      <c r="K21" s="111"/>
    </row>
    <row r="22" spans="1:11" ht="12.75">
      <c r="A22" s="63">
        <v>16</v>
      </c>
      <c r="B22" s="24" t="s">
        <v>43</v>
      </c>
      <c r="C22" s="124"/>
      <c r="D22" s="110"/>
      <c r="E22" s="124"/>
      <c r="F22" s="125"/>
      <c r="G22" s="110"/>
      <c r="H22" s="111"/>
      <c r="I22" s="111"/>
      <c r="J22" s="110"/>
      <c r="K22" s="111"/>
    </row>
    <row r="23" spans="1:11" ht="12.75">
      <c r="A23" s="63">
        <v>17</v>
      </c>
      <c r="B23" s="24" t="s">
        <v>44</v>
      </c>
      <c r="C23" s="124"/>
      <c r="D23" s="110"/>
      <c r="E23" s="124"/>
      <c r="F23" s="125"/>
      <c r="G23" s="110"/>
      <c r="H23" s="111"/>
      <c r="I23" s="111"/>
      <c r="J23" s="110"/>
      <c r="K23" s="111"/>
    </row>
    <row r="24" spans="1:11" ht="12.75">
      <c r="A24" s="63">
        <v>18</v>
      </c>
      <c r="B24" s="24" t="s">
        <v>45</v>
      </c>
      <c r="C24" s="124"/>
      <c r="D24" s="110"/>
      <c r="E24" s="124"/>
      <c r="F24" s="125"/>
      <c r="G24" s="110"/>
      <c r="H24" s="111"/>
      <c r="I24" s="111"/>
      <c r="J24" s="110"/>
      <c r="K24" s="111"/>
    </row>
    <row r="25" spans="1:11" ht="12.75">
      <c r="A25" s="63">
        <v>19</v>
      </c>
      <c r="B25" s="24" t="s">
        <v>46</v>
      </c>
      <c r="C25" s="124"/>
      <c r="D25" s="110"/>
      <c r="E25" s="124"/>
      <c r="F25" s="125"/>
      <c r="G25" s="110"/>
      <c r="H25" s="111"/>
      <c r="I25" s="111"/>
      <c r="J25" s="110"/>
      <c r="K25" s="111"/>
    </row>
    <row r="26" spans="1:11" ht="12.75">
      <c r="A26" s="63">
        <v>20</v>
      </c>
      <c r="B26" s="24" t="s">
        <v>47</v>
      </c>
      <c r="C26" s="124"/>
      <c r="D26" s="110"/>
      <c r="E26" s="124"/>
      <c r="F26" s="125"/>
      <c r="G26" s="110"/>
      <c r="H26" s="111"/>
      <c r="I26" s="111"/>
      <c r="J26" s="110"/>
      <c r="K26" s="111"/>
    </row>
    <row r="27" spans="1:11" ht="12.75">
      <c r="A27" s="63">
        <v>21</v>
      </c>
      <c r="B27" s="24" t="s">
        <v>48</v>
      </c>
      <c r="C27" s="124"/>
      <c r="D27" s="110"/>
      <c r="E27" s="124"/>
      <c r="F27" s="125"/>
      <c r="G27" s="110"/>
      <c r="H27" s="111"/>
      <c r="I27" s="111"/>
      <c r="J27" s="110"/>
      <c r="K27" s="111"/>
    </row>
    <row r="28" spans="1:11" ht="12.75">
      <c r="A28" s="63">
        <v>22</v>
      </c>
      <c r="B28" s="24" t="s">
        <v>27</v>
      </c>
      <c r="C28" s="124">
        <v>144</v>
      </c>
      <c r="D28" s="110">
        <v>133</v>
      </c>
      <c r="E28" s="124">
        <v>11</v>
      </c>
      <c r="F28" s="125">
        <v>0</v>
      </c>
      <c r="G28" s="110">
        <v>0</v>
      </c>
      <c r="H28" s="111">
        <v>0</v>
      </c>
      <c r="I28" s="111">
        <v>0</v>
      </c>
      <c r="J28" s="110">
        <v>0</v>
      </c>
      <c r="K28" s="111">
        <v>11</v>
      </c>
    </row>
    <row r="29" spans="1:11" ht="13.5" thickBot="1">
      <c r="A29" s="64">
        <v>23</v>
      </c>
      <c r="B29" s="206" t="s">
        <v>49</v>
      </c>
      <c r="C29" s="144">
        <v>2</v>
      </c>
      <c r="D29" s="128">
        <v>2</v>
      </c>
      <c r="E29" s="144">
        <v>0</v>
      </c>
      <c r="F29" s="127">
        <v>0</v>
      </c>
      <c r="G29" s="128">
        <v>0</v>
      </c>
      <c r="H29" s="129">
        <v>0</v>
      </c>
      <c r="I29" s="129">
        <v>0</v>
      </c>
      <c r="J29" s="128">
        <v>0</v>
      </c>
      <c r="K29" s="129">
        <v>0</v>
      </c>
    </row>
    <row r="30" spans="1:11" ht="13.5" thickBot="1">
      <c r="A30" s="69"/>
      <c r="B30" s="207" t="s">
        <v>50</v>
      </c>
      <c r="C30" s="145">
        <f aca="true" t="shared" si="0" ref="C30:K30">SUM(C28:C29)</f>
        <v>146</v>
      </c>
      <c r="D30" s="116">
        <f t="shared" si="0"/>
        <v>135</v>
      </c>
      <c r="E30" s="146">
        <f t="shared" si="0"/>
        <v>11</v>
      </c>
      <c r="F30" s="116">
        <f t="shared" si="0"/>
        <v>0</v>
      </c>
      <c r="G30" s="116">
        <f t="shared" si="0"/>
        <v>0</v>
      </c>
      <c r="H30" s="116">
        <f t="shared" si="0"/>
        <v>0</v>
      </c>
      <c r="I30" s="116">
        <f t="shared" si="0"/>
        <v>0</v>
      </c>
      <c r="J30" s="116">
        <f t="shared" si="0"/>
        <v>0</v>
      </c>
      <c r="K30" s="116">
        <f t="shared" si="0"/>
        <v>11</v>
      </c>
    </row>
    <row r="31" spans="3:5" ht="12.75">
      <c r="C31" s="141"/>
      <c r="E31" s="141"/>
    </row>
    <row r="32" spans="1:5" ht="12.75">
      <c r="A32" s="237" t="s">
        <v>188</v>
      </c>
      <c r="B32" s="238" t="s">
        <v>189</v>
      </c>
      <c r="C32" s="241">
        <v>652</v>
      </c>
      <c r="E32" s="141"/>
    </row>
    <row r="33" spans="1:3" ht="12.75">
      <c r="A33" s="239"/>
      <c r="B33" s="239" t="s">
        <v>190</v>
      </c>
      <c r="C33" s="242">
        <v>22.4</v>
      </c>
    </row>
    <row r="34" spans="3:5" ht="12.75">
      <c r="C34" s="141"/>
      <c r="E34" s="141"/>
    </row>
    <row r="35" spans="2:7" ht="12.75">
      <c r="B35" t="s">
        <v>52</v>
      </c>
      <c r="C35" s="141"/>
      <c r="E35" s="141"/>
      <c r="G35" t="s">
        <v>53</v>
      </c>
    </row>
    <row r="36" spans="3:5" ht="12.75">
      <c r="C36" s="141"/>
      <c r="E36" s="141"/>
    </row>
  </sheetData>
  <mergeCells count="11">
    <mergeCell ref="I5:I6"/>
    <mergeCell ref="J5:J6"/>
    <mergeCell ref="K5:K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A1" sqref="A1:K36"/>
    </sheetView>
  </sheetViews>
  <sheetFormatPr defaultColWidth="9.00390625" defaultRowHeight="12.75"/>
  <cols>
    <col min="1" max="1" width="4.125" style="0" customWidth="1"/>
    <col min="2" max="2" width="18.375" style="0" customWidth="1"/>
    <col min="3" max="3" width="6.875" style="0" customWidth="1"/>
    <col min="4" max="4" width="6.375" style="0" customWidth="1"/>
    <col min="5" max="5" width="6.00390625" style="0" customWidth="1"/>
    <col min="6" max="6" width="6.125" style="0" customWidth="1"/>
    <col min="7" max="7" width="5.875" style="0" customWidth="1"/>
    <col min="8" max="9" width="6.375" style="0" customWidth="1"/>
    <col min="10" max="10" width="6.75390625" style="0" customWidth="1"/>
    <col min="11" max="11" width="5.875" style="0" customWidth="1"/>
  </cols>
  <sheetData>
    <row r="1" spans="1:5" ht="12.75">
      <c r="A1" t="s">
        <v>169</v>
      </c>
      <c r="C1" s="141"/>
      <c r="E1" s="141"/>
    </row>
    <row r="2" spans="1:5" ht="12.75">
      <c r="A2" t="s">
        <v>170</v>
      </c>
      <c r="C2" s="141"/>
      <c r="E2" s="141"/>
    </row>
    <row r="3" spans="1:6" ht="6" customHeight="1" thickBot="1">
      <c r="A3" s="1"/>
      <c r="B3" s="2"/>
      <c r="C3" s="57"/>
      <c r="D3" s="2"/>
      <c r="E3" s="57"/>
      <c r="F3" s="2"/>
    </row>
    <row r="4" spans="1:6" ht="13.5" hidden="1" thickBot="1">
      <c r="A4" s="3"/>
      <c r="B4" s="4"/>
      <c r="C4" s="142"/>
      <c r="D4" s="5"/>
      <c r="E4" s="57"/>
      <c r="F4" s="2"/>
    </row>
    <row r="5" spans="1:11" ht="12.75">
      <c r="A5" s="299"/>
      <c r="B5" s="301" t="s">
        <v>28</v>
      </c>
      <c r="C5" s="328" t="s">
        <v>9</v>
      </c>
      <c r="D5" s="321" t="s">
        <v>10</v>
      </c>
      <c r="E5" s="328" t="s">
        <v>11</v>
      </c>
      <c r="F5" s="321" t="s">
        <v>16</v>
      </c>
      <c r="G5" s="319" t="s">
        <v>17</v>
      </c>
      <c r="H5" s="319" t="s">
        <v>18</v>
      </c>
      <c r="I5" s="319" t="s">
        <v>19</v>
      </c>
      <c r="J5" s="319" t="s">
        <v>20</v>
      </c>
      <c r="K5" s="319" t="s">
        <v>21</v>
      </c>
    </row>
    <row r="6" spans="1:11" ht="125.25" customHeight="1" thickBot="1">
      <c r="A6" s="309"/>
      <c r="B6" s="310"/>
      <c r="C6" s="329"/>
      <c r="D6" s="323"/>
      <c r="E6" s="329"/>
      <c r="F6" s="323"/>
      <c r="G6" s="320"/>
      <c r="H6" s="320"/>
      <c r="I6" s="320"/>
      <c r="J6" s="320"/>
      <c r="K6" s="320"/>
    </row>
    <row r="7" spans="1:11" ht="12.75">
      <c r="A7" s="70">
        <v>1</v>
      </c>
      <c r="B7" s="18" t="s">
        <v>29</v>
      </c>
      <c r="C7" s="143">
        <v>15</v>
      </c>
      <c r="D7" s="119">
        <v>15</v>
      </c>
      <c r="E7" s="143"/>
      <c r="F7" s="118"/>
      <c r="G7" s="120"/>
      <c r="H7" s="121"/>
      <c r="I7" s="121"/>
      <c r="J7" s="120"/>
      <c r="K7" s="121"/>
    </row>
    <row r="8" spans="1:11" ht="12.75">
      <c r="A8" s="71">
        <v>2</v>
      </c>
      <c r="B8" s="24" t="s">
        <v>30</v>
      </c>
      <c r="C8" s="124"/>
      <c r="D8" s="108"/>
      <c r="E8" s="124"/>
      <c r="F8" s="113"/>
      <c r="G8" s="110"/>
      <c r="H8" s="111"/>
      <c r="I8" s="111"/>
      <c r="J8" s="110"/>
      <c r="K8" s="111"/>
    </row>
    <row r="9" spans="1:11" ht="12.75">
      <c r="A9" s="71">
        <v>3</v>
      </c>
      <c r="B9" s="24" t="s">
        <v>31</v>
      </c>
      <c r="C9" s="124"/>
      <c r="D9" s="108"/>
      <c r="E9" s="124"/>
      <c r="F9" s="113"/>
      <c r="G9" s="110"/>
      <c r="H9" s="111"/>
      <c r="I9" s="111"/>
      <c r="J9" s="110"/>
      <c r="K9" s="111"/>
    </row>
    <row r="10" spans="1:11" ht="12.75">
      <c r="A10" s="72">
        <v>4</v>
      </c>
      <c r="B10" s="24" t="s">
        <v>26</v>
      </c>
      <c r="C10" s="124"/>
      <c r="D10" s="123"/>
      <c r="E10" s="124"/>
      <c r="F10" s="122"/>
      <c r="G10" s="123"/>
      <c r="H10" s="124"/>
      <c r="I10" s="124"/>
      <c r="J10" s="123"/>
      <c r="K10" s="124"/>
    </row>
    <row r="11" spans="1:11" ht="12.75">
      <c r="A11" s="72">
        <v>5</v>
      </c>
      <c r="B11" s="24" t="s">
        <v>32</v>
      </c>
      <c r="C11" s="124"/>
      <c r="D11" s="123"/>
      <c r="E11" s="124"/>
      <c r="F11" s="122"/>
      <c r="G11" s="123"/>
      <c r="H11" s="124"/>
      <c r="I11" s="124"/>
      <c r="J11" s="123"/>
      <c r="K11" s="124"/>
    </row>
    <row r="12" spans="1:11" ht="12.75">
      <c r="A12" s="73">
        <v>6</v>
      </c>
      <c r="B12" s="24" t="s">
        <v>33</v>
      </c>
      <c r="C12" s="124">
        <v>2</v>
      </c>
      <c r="D12" s="108">
        <v>2</v>
      </c>
      <c r="E12" s="124"/>
      <c r="F12" s="113"/>
      <c r="G12" s="110"/>
      <c r="H12" s="111"/>
      <c r="I12" s="111"/>
      <c r="J12" s="110"/>
      <c r="K12" s="111"/>
    </row>
    <row r="13" spans="1:11" ht="12.75">
      <c r="A13" s="73">
        <v>7</v>
      </c>
      <c r="B13" s="24" t="s">
        <v>34</v>
      </c>
      <c r="C13" s="124"/>
      <c r="D13" s="108"/>
      <c r="E13" s="124"/>
      <c r="F13" s="113"/>
      <c r="G13" s="110"/>
      <c r="H13" s="111"/>
      <c r="I13" s="111"/>
      <c r="J13" s="110"/>
      <c r="K13" s="111"/>
    </row>
    <row r="14" spans="1:11" ht="12.75">
      <c r="A14" s="73">
        <v>8</v>
      </c>
      <c r="B14" s="24" t="s">
        <v>35</v>
      </c>
      <c r="C14" s="124"/>
      <c r="D14" s="108"/>
      <c r="E14" s="124"/>
      <c r="F14" s="113"/>
      <c r="G14" s="110"/>
      <c r="H14" s="111"/>
      <c r="I14" s="111"/>
      <c r="J14" s="110"/>
      <c r="K14" s="111"/>
    </row>
    <row r="15" spans="1:11" ht="12.75">
      <c r="A15" s="73">
        <v>9</v>
      </c>
      <c r="B15" s="24" t="s">
        <v>36</v>
      </c>
      <c r="C15" s="124"/>
      <c r="D15" s="108"/>
      <c r="E15" s="124"/>
      <c r="F15" s="113"/>
      <c r="G15" s="110"/>
      <c r="H15" s="111"/>
      <c r="I15" s="111"/>
      <c r="J15" s="110"/>
      <c r="K15" s="111"/>
    </row>
    <row r="16" spans="1:11" ht="12.75">
      <c r="A16" s="73">
        <v>10</v>
      </c>
      <c r="B16" s="24" t="s">
        <v>37</v>
      </c>
      <c r="C16" s="124"/>
      <c r="D16" s="108"/>
      <c r="E16" s="124"/>
      <c r="F16" s="113"/>
      <c r="G16" s="110"/>
      <c r="H16" s="111"/>
      <c r="I16" s="111"/>
      <c r="J16" s="110"/>
      <c r="K16" s="111"/>
    </row>
    <row r="17" spans="1:11" ht="12.75">
      <c r="A17" s="73">
        <v>11</v>
      </c>
      <c r="B17" s="24" t="s">
        <v>38</v>
      </c>
      <c r="C17" s="124">
        <v>3</v>
      </c>
      <c r="D17" s="108">
        <v>3</v>
      </c>
      <c r="E17" s="124"/>
      <c r="F17" s="113"/>
      <c r="G17" s="110"/>
      <c r="H17" s="111"/>
      <c r="I17" s="111"/>
      <c r="J17" s="110"/>
      <c r="K17" s="111"/>
    </row>
    <row r="18" spans="1:11" ht="12.75">
      <c r="A18" s="63">
        <v>12</v>
      </c>
      <c r="B18" s="24" t="s">
        <v>39</v>
      </c>
      <c r="C18" s="124"/>
      <c r="D18" s="110"/>
      <c r="E18" s="124"/>
      <c r="F18" s="125"/>
      <c r="G18" s="110"/>
      <c r="H18" s="111"/>
      <c r="I18" s="111"/>
      <c r="J18" s="110"/>
      <c r="K18" s="111"/>
    </row>
    <row r="19" spans="1:11" ht="12.75">
      <c r="A19" s="63">
        <v>13</v>
      </c>
      <c r="B19" s="24" t="s">
        <v>40</v>
      </c>
      <c r="C19" s="124"/>
      <c r="D19" s="110"/>
      <c r="E19" s="124"/>
      <c r="F19" s="125"/>
      <c r="G19" s="110"/>
      <c r="H19" s="111"/>
      <c r="I19" s="111"/>
      <c r="J19" s="110"/>
      <c r="K19" s="111"/>
    </row>
    <row r="20" spans="1:11" ht="12.75">
      <c r="A20" s="63">
        <v>14</v>
      </c>
      <c r="B20" s="24" t="s">
        <v>41</v>
      </c>
      <c r="C20" s="124"/>
      <c r="D20" s="110"/>
      <c r="E20" s="124"/>
      <c r="F20" s="125"/>
      <c r="G20" s="110"/>
      <c r="H20" s="111"/>
      <c r="I20" s="111"/>
      <c r="J20" s="110"/>
      <c r="K20" s="111"/>
    </row>
    <row r="21" spans="1:11" ht="12.75">
      <c r="A21" s="63">
        <v>15</v>
      </c>
      <c r="B21" s="24" t="s">
        <v>42</v>
      </c>
      <c r="C21" s="124">
        <v>1</v>
      </c>
      <c r="D21" s="110">
        <v>1</v>
      </c>
      <c r="E21" s="124"/>
      <c r="F21" s="125"/>
      <c r="G21" s="110"/>
      <c r="H21" s="111"/>
      <c r="I21" s="111"/>
      <c r="J21" s="110"/>
      <c r="K21" s="111"/>
    </row>
    <row r="22" spans="1:11" ht="12.75">
      <c r="A22" s="63">
        <v>16</v>
      </c>
      <c r="B22" s="24" t="s">
        <v>43</v>
      </c>
      <c r="C22" s="124"/>
      <c r="D22" s="110"/>
      <c r="E22" s="124"/>
      <c r="F22" s="125"/>
      <c r="G22" s="110"/>
      <c r="H22" s="111"/>
      <c r="I22" s="111"/>
      <c r="J22" s="110"/>
      <c r="K22" s="111"/>
    </row>
    <row r="23" spans="1:11" ht="12.75">
      <c r="A23" s="63">
        <v>17</v>
      </c>
      <c r="B23" s="24" t="s">
        <v>44</v>
      </c>
      <c r="C23" s="124">
        <v>1</v>
      </c>
      <c r="D23" s="110">
        <v>1</v>
      </c>
      <c r="E23" s="124"/>
      <c r="F23" s="125"/>
      <c r="G23" s="110"/>
      <c r="H23" s="111"/>
      <c r="I23" s="111"/>
      <c r="J23" s="110"/>
      <c r="K23" s="111"/>
    </row>
    <row r="24" spans="1:11" ht="12.75">
      <c r="A24" s="63">
        <v>18</v>
      </c>
      <c r="B24" s="24" t="s">
        <v>45</v>
      </c>
      <c r="C24" s="124"/>
      <c r="D24" s="110"/>
      <c r="E24" s="124"/>
      <c r="F24" s="125"/>
      <c r="G24" s="110"/>
      <c r="H24" s="111"/>
      <c r="I24" s="111"/>
      <c r="J24" s="110"/>
      <c r="K24" s="111"/>
    </row>
    <row r="25" spans="1:11" ht="12.75">
      <c r="A25" s="63">
        <v>19</v>
      </c>
      <c r="B25" s="24" t="s">
        <v>46</v>
      </c>
      <c r="C25" s="124"/>
      <c r="D25" s="110"/>
      <c r="E25" s="124"/>
      <c r="F25" s="125"/>
      <c r="G25" s="110"/>
      <c r="H25" s="111"/>
      <c r="I25" s="111"/>
      <c r="J25" s="110"/>
      <c r="K25" s="111"/>
    </row>
    <row r="26" spans="1:11" ht="12.75">
      <c r="A26" s="63">
        <v>20</v>
      </c>
      <c r="B26" s="24" t="s">
        <v>47</v>
      </c>
      <c r="C26" s="124"/>
      <c r="D26" s="110"/>
      <c r="E26" s="124"/>
      <c r="F26" s="125"/>
      <c r="G26" s="110"/>
      <c r="H26" s="111"/>
      <c r="I26" s="111"/>
      <c r="J26" s="110"/>
      <c r="K26" s="111"/>
    </row>
    <row r="27" spans="1:11" ht="12.75">
      <c r="A27" s="63">
        <v>21</v>
      </c>
      <c r="B27" s="24" t="s">
        <v>48</v>
      </c>
      <c r="C27" s="124">
        <v>2</v>
      </c>
      <c r="D27" s="110">
        <v>2</v>
      </c>
      <c r="E27" s="124"/>
      <c r="F27" s="125"/>
      <c r="G27" s="110"/>
      <c r="H27" s="111"/>
      <c r="I27" s="111"/>
      <c r="J27" s="110"/>
      <c r="K27" s="111"/>
    </row>
    <row r="28" spans="1:11" ht="12.75">
      <c r="A28" s="63">
        <v>22</v>
      </c>
      <c r="B28" s="24" t="s">
        <v>27</v>
      </c>
      <c r="C28" s="124">
        <v>2</v>
      </c>
      <c r="D28" s="110">
        <v>2</v>
      </c>
      <c r="E28" s="124"/>
      <c r="F28" s="125"/>
      <c r="G28" s="110"/>
      <c r="H28" s="111"/>
      <c r="I28" s="111"/>
      <c r="J28" s="110"/>
      <c r="K28" s="111"/>
    </row>
    <row r="29" spans="1:11" ht="13.5" thickBot="1">
      <c r="A29" s="64">
        <v>23</v>
      </c>
      <c r="B29" s="206" t="s">
        <v>49</v>
      </c>
      <c r="C29" s="144">
        <v>267</v>
      </c>
      <c r="D29" s="128">
        <v>146</v>
      </c>
      <c r="E29" s="144">
        <v>121</v>
      </c>
      <c r="F29" s="127">
        <v>0</v>
      </c>
      <c r="G29" s="128">
        <v>0</v>
      </c>
      <c r="H29" s="129">
        <v>0</v>
      </c>
      <c r="I29" s="129">
        <v>9</v>
      </c>
      <c r="J29" s="128">
        <v>10</v>
      </c>
      <c r="K29" s="129">
        <v>102</v>
      </c>
    </row>
    <row r="30" spans="1:11" ht="13.5" thickBot="1">
      <c r="A30" s="69"/>
      <c r="B30" s="207" t="s">
        <v>50</v>
      </c>
      <c r="C30" s="145">
        <f>SUM(C7:C29)</f>
        <v>293</v>
      </c>
      <c r="D30" s="116">
        <f>SUM(D7:D29)</f>
        <v>172</v>
      </c>
      <c r="E30" s="146">
        <v>121</v>
      </c>
      <c r="F30" s="116">
        <v>0</v>
      </c>
      <c r="G30" s="116">
        <v>0</v>
      </c>
      <c r="H30" s="116">
        <v>0</v>
      </c>
      <c r="I30" s="116">
        <v>9</v>
      </c>
      <c r="J30" s="116">
        <v>10</v>
      </c>
      <c r="K30" s="116">
        <v>102</v>
      </c>
    </row>
    <row r="31" spans="3:5" ht="12.75">
      <c r="C31" s="141"/>
      <c r="E31" s="141"/>
    </row>
    <row r="32" spans="1:5" ht="12.75">
      <c r="A32" s="237" t="s">
        <v>188</v>
      </c>
      <c r="B32" s="238" t="s">
        <v>189</v>
      </c>
      <c r="C32" s="240">
        <v>1939</v>
      </c>
      <c r="E32" s="141"/>
    </row>
    <row r="33" spans="1:3" ht="12.75">
      <c r="A33" s="239"/>
      <c r="B33" s="239" t="s">
        <v>187</v>
      </c>
      <c r="C33" s="153">
        <v>15.1</v>
      </c>
    </row>
    <row r="34" spans="3:5" ht="12.75">
      <c r="C34" s="141"/>
      <c r="E34" s="141"/>
    </row>
    <row r="35" spans="2:7" ht="12.75">
      <c r="B35" t="s">
        <v>52</v>
      </c>
      <c r="C35" s="141"/>
      <c r="E35" s="141"/>
      <c r="G35" t="s">
        <v>53</v>
      </c>
    </row>
    <row r="36" spans="3:5" ht="12.75">
      <c r="C36" s="141"/>
      <c r="E36" s="141"/>
    </row>
  </sheetData>
  <mergeCells count="11">
    <mergeCell ref="I5:I6"/>
    <mergeCell ref="J5:J6"/>
    <mergeCell ref="K5:K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4">
      <selection activeCell="H3" sqref="H3"/>
    </sheetView>
  </sheetViews>
  <sheetFormatPr defaultColWidth="9.00390625" defaultRowHeight="12.75"/>
  <cols>
    <col min="1" max="1" width="3.75390625" style="0" customWidth="1"/>
    <col min="2" max="2" width="24.375" style="0" customWidth="1"/>
    <col min="3" max="3" width="14.125" style="0" customWidth="1"/>
    <col min="4" max="4" width="14.25390625" style="0" customWidth="1"/>
    <col min="5" max="5" width="13.875" style="0" customWidth="1"/>
    <col min="6" max="6" width="10.875" style="0" customWidth="1"/>
  </cols>
  <sheetData>
    <row r="3" spans="2:5" ht="12.75">
      <c r="B3" s="243" t="s">
        <v>223</v>
      </c>
      <c r="C3" s="87"/>
      <c r="D3" s="87"/>
      <c r="E3" s="87"/>
    </row>
    <row r="4" spans="1:5" ht="12.75">
      <c r="A4" s="243" t="s">
        <v>225</v>
      </c>
      <c r="B4" s="141"/>
      <c r="C4" s="244"/>
      <c r="D4" s="245"/>
      <c r="E4" s="87"/>
    </row>
    <row r="5" spans="1:5" s="293" customFormat="1" ht="13.5" thickBot="1">
      <c r="A5" s="294"/>
      <c r="B5" s="295" t="s">
        <v>224</v>
      </c>
      <c r="C5" s="87"/>
      <c r="D5" s="87"/>
      <c r="E5" s="87"/>
    </row>
    <row r="6" spans="1:6" ht="12.75">
      <c r="A6" s="247" t="s">
        <v>191</v>
      </c>
      <c r="B6" s="248" t="s">
        <v>192</v>
      </c>
      <c r="C6" s="249" t="s">
        <v>203</v>
      </c>
      <c r="D6" s="250"/>
      <c r="E6" s="134"/>
      <c r="F6" s="251"/>
    </row>
    <row r="7" spans="1:6" ht="13.5" thickBot="1">
      <c r="A7" s="252" t="s">
        <v>209</v>
      </c>
      <c r="B7" s="253" t="s">
        <v>193</v>
      </c>
      <c r="C7" s="254"/>
      <c r="D7" s="255"/>
      <c r="E7" s="256" t="s">
        <v>206</v>
      </c>
      <c r="F7" s="257" t="s">
        <v>221</v>
      </c>
    </row>
    <row r="8" spans="1:6" ht="12.75">
      <c r="A8" s="252"/>
      <c r="B8" s="258"/>
      <c r="C8" s="259" t="s">
        <v>215</v>
      </c>
      <c r="D8" s="260" t="s">
        <v>216</v>
      </c>
      <c r="E8" s="93" t="s">
        <v>207</v>
      </c>
      <c r="F8" s="257" t="s">
        <v>222</v>
      </c>
    </row>
    <row r="9" spans="1:6" ht="13.5" thickBot="1">
      <c r="A9" s="252"/>
      <c r="B9" s="258"/>
      <c r="C9" s="261" t="s">
        <v>217</v>
      </c>
      <c r="D9" s="262" t="s">
        <v>220</v>
      </c>
      <c r="E9" s="93" t="s">
        <v>208</v>
      </c>
      <c r="F9" s="257"/>
    </row>
    <row r="10" spans="1:6" ht="12.75">
      <c r="A10" s="263">
        <v>1</v>
      </c>
      <c r="B10" s="263" t="s">
        <v>29</v>
      </c>
      <c r="C10" s="264">
        <v>18940</v>
      </c>
      <c r="D10" s="265">
        <v>3610</v>
      </c>
      <c r="E10" s="266">
        <v>19.060190073917635</v>
      </c>
      <c r="F10" s="267">
        <v>9</v>
      </c>
    </row>
    <row r="11" spans="1:6" ht="12.75">
      <c r="A11" s="268">
        <v>2</v>
      </c>
      <c r="B11" s="269" t="s">
        <v>194</v>
      </c>
      <c r="C11" s="270">
        <v>12821</v>
      </c>
      <c r="D11" s="271">
        <v>2497</v>
      </c>
      <c r="E11" s="272">
        <v>19.47585991732314</v>
      </c>
      <c r="F11" s="273">
        <v>8</v>
      </c>
    </row>
    <row r="12" spans="1:6" ht="12.75">
      <c r="A12" s="269">
        <v>3</v>
      </c>
      <c r="B12" s="269" t="s">
        <v>31</v>
      </c>
      <c r="C12" s="270">
        <v>20130</v>
      </c>
      <c r="D12" s="274">
        <v>4219</v>
      </c>
      <c r="E12" s="272">
        <v>20.958768007948336</v>
      </c>
      <c r="F12" s="273">
        <v>6</v>
      </c>
    </row>
    <row r="13" spans="1:6" ht="12.75">
      <c r="A13" s="268">
        <v>4</v>
      </c>
      <c r="B13" s="268" t="s">
        <v>26</v>
      </c>
      <c r="C13" s="270">
        <v>21739</v>
      </c>
      <c r="D13" s="271">
        <v>3697</v>
      </c>
      <c r="E13" s="272">
        <v>17.006302037812226</v>
      </c>
      <c r="F13" s="273">
        <v>12</v>
      </c>
    </row>
    <row r="14" spans="1:6" ht="12.75">
      <c r="A14" s="269">
        <v>5</v>
      </c>
      <c r="B14" s="269" t="s">
        <v>212</v>
      </c>
      <c r="C14" s="270">
        <v>13838</v>
      </c>
      <c r="D14" s="271">
        <v>2349</v>
      </c>
      <c r="E14" s="272">
        <v>16.97499638676109</v>
      </c>
      <c r="F14" s="273">
        <v>13</v>
      </c>
    </row>
    <row r="15" spans="1:6" ht="12.75">
      <c r="A15" s="268">
        <v>6</v>
      </c>
      <c r="B15" s="268" t="s">
        <v>195</v>
      </c>
      <c r="C15" s="270">
        <v>32627</v>
      </c>
      <c r="D15" s="275">
        <v>7157</v>
      </c>
      <c r="E15" s="272">
        <v>21.935820026358538</v>
      </c>
      <c r="F15" s="273">
        <v>4</v>
      </c>
    </row>
    <row r="16" spans="1:6" ht="12.75">
      <c r="A16" s="268">
        <v>7</v>
      </c>
      <c r="B16" s="268" t="s">
        <v>196</v>
      </c>
      <c r="C16" s="270">
        <v>13182</v>
      </c>
      <c r="D16" s="275">
        <v>2373</v>
      </c>
      <c r="E16" s="272">
        <v>18.00182066454256</v>
      </c>
      <c r="F16" s="273">
        <v>11</v>
      </c>
    </row>
    <row r="17" spans="1:6" ht="12.75">
      <c r="A17" s="269">
        <v>8</v>
      </c>
      <c r="B17" s="276" t="s">
        <v>211</v>
      </c>
      <c r="C17" s="270">
        <v>13017</v>
      </c>
      <c r="D17" s="275">
        <v>2978</v>
      </c>
      <c r="E17" s="272">
        <v>22.877775217023892</v>
      </c>
      <c r="F17" s="273">
        <v>3</v>
      </c>
    </row>
    <row r="18" spans="1:6" ht="12.75">
      <c r="A18" s="268">
        <v>9</v>
      </c>
      <c r="B18" s="268" t="s">
        <v>36</v>
      </c>
      <c r="C18" s="277">
        <v>9898</v>
      </c>
      <c r="D18" s="275">
        <v>1663</v>
      </c>
      <c r="E18" s="272">
        <v>16.801374014952515</v>
      </c>
      <c r="F18" s="273">
        <v>14</v>
      </c>
    </row>
    <row r="19" spans="1:6" ht="12.75">
      <c r="A19" s="269">
        <v>10</v>
      </c>
      <c r="B19" s="276" t="s">
        <v>197</v>
      </c>
      <c r="C19" s="270">
        <v>12685</v>
      </c>
      <c r="D19" s="271">
        <v>1893</v>
      </c>
      <c r="E19" s="272">
        <v>14.92313756405203</v>
      </c>
      <c r="F19" s="273">
        <v>18</v>
      </c>
    </row>
    <row r="20" spans="1:6" ht="12.75">
      <c r="A20" s="268">
        <v>11</v>
      </c>
      <c r="B20" s="268" t="s">
        <v>38</v>
      </c>
      <c r="C20" s="270">
        <v>20670</v>
      </c>
      <c r="D20" s="275">
        <v>2980</v>
      </c>
      <c r="E20" s="272">
        <v>14.417029511369133</v>
      </c>
      <c r="F20" s="273">
        <v>19</v>
      </c>
    </row>
    <row r="21" spans="1:6" ht="12.75">
      <c r="A21" s="268">
        <v>12</v>
      </c>
      <c r="B21" s="268" t="s">
        <v>198</v>
      </c>
      <c r="C21" s="270">
        <v>14934</v>
      </c>
      <c r="D21" s="275">
        <v>2731</v>
      </c>
      <c r="E21" s="272">
        <v>18.287130038837553</v>
      </c>
      <c r="F21" s="273">
        <v>10</v>
      </c>
    </row>
    <row r="22" spans="1:6" ht="12.75">
      <c r="A22" s="268">
        <v>13</v>
      </c>
      <c r="B22" s="268" t="s">
        <v>40</v>
      </c>
      <c r="C22" s="278">
        <v>8100</v>
      </c>
      <c r="D22" s="274">
        <v>990</v>
      </c>
      <c r="E22" s="272">
        <v>12.222222222222221</v>
      </c>
      <c r="F22" s="273">
        <v>21</v>
      </c>
    </row>
    <row r="23" spans="1:6" ht="12.75">
      <c r="A23" s="268">
        <v>14</v>
      </c>
      <c r="B23" s="268" t="s">
        <v>41</v>
      </c>
      <c r="C23" s="270">
        <v>18318</v>
      </c>
      <c r="D23" s="275">
        <v>2935</v>
      </c>
      <c r="E23" s="272">
        <v>16.022491538377555</v>
      </c>
      <c r="F23" s="273">
        <v>16</v>
      </c>
    </row>
    <row r="24" spans="1:6" ht="12.75">
      <c r="A24" s="268">
        <v>15</v>
      </c>
      <c r="B24" s="268" t="s">
        <v>42</v>
      </c>
      <c r="C24" s="270">
        <v>19168</v>
      </c>
      <c r="D24" s="275">
        <v>4122</v>
      </c>
      <c r="E24" s="272">
        <v>21.504590984974957</v>
      </c>
      <c r="F24" s="273">
        <v>5</v>
      </c>
    </row>
    <row r="25" spans="1:6" ht="12.75">
      <c r="A25" s="268">
        <v>46</v>
      </c>
      <c r="B25" s="268" t="s">
        <v>213</v>
      </c>
      <c r="C25" s="270">
        <v>17493</v>
      </c>
      <c r="D25" s="271">
        <v>2929</v>
      </c>
      <c r="E25" s="272">
        <v>16.74384039330018</v>
      </c>
      <c r="F25" s="273">
        <v>15</v>
      </c>
    </row>
    <row r="26" spans="1:6" ht="12.75">
      <c r="A26" s="268">
        <v>17</v>
      </c>
      <c r="B26" s="268" t="s">
        <v>204</v>
      </c>
      <c r="C26" s="279">
        <v>7326</v>
      </c>
      <c r="D26" s="274">
        <v>2982</v>
      </c>
      <c r="E26" s="272">
        <v>40.7043407043407</v>
      </c>
      <c r="F26" s="273">
        <v>1</v>
      </c>
    </row>
    <row r="27" spans="1:6" ht="12.75">
      <c r="A27" s="268">
        <v>18</v>
      </c>
      <c r="B27" s="268" t="s">
        <v>199</v>
      </c>
      <c r="C27" s="270">
        <v>18694</v>
      </c>
      <c r="D27" s="275">
        <v>2200</v>
      </c>
      <c r="E27" s="272">
        <v>11.768481865839307</v>
      </c>
      <c r="F27" s="273">
        <v>22</v>
      </c>
    </row>
    <row r="28" spans="1:6" ht="12.75">
      <c r="A28" s="268">
        <v>19</v>
      </c>
      <c r="B28" s="269" t="s">
        <v>210</v>
      </c>
      <c r="C28" s="270">
        <v>9884</v>
      </c>
      <c r="D28" s="275">
        <v>2080</v>
      </c>
      <c r="E28" s="272">
        <v>21.04411169566977</v>
      </c>
      <c r="F28" s="273">
        <v>7</v>
      </c>
    </row>
    <row r="29" spans="1:6" ht="12.75">
      <c r="A29" s="268">
        <v>20</v>
      </c>
      <c r="B29" s="268" t="s">
        <v>46</v>
      </c>
      <c r="C29" s="270">
        <v>14044</v>
      </c>
      <c r="D29" s="274">
        <v>4168</v>
      </c>
      <c r="E29" s="272">
        <v>29.678154371973797</v>
      </c>
      <c r="F29" s="273">
        <v>2</v>
      </c>
    </row>
    <row r="30" spans="1:6" ht="12.75">
      <c r="A30" s="268">
        <v>21</v>
      </c>
      <c r="B30" s="268" t="s">
        <v>200</v>
      </c>
      <c r="C30" s="270">
        <v>14140</v>
      </c>
      <c r="D30" s="275">
        <v>983</v>
      </c>
      <c r="E30" s="272">
        <v>6.951909476661952</v>
      </c>
      <c r="F30" s="273">
        <v>23</v>
      </c>
    </row>
    <row r="31" spans="1:6" ht="12.75">
      <c r="A31" s="268">
        <v>22</v>
      </c>
      <c r="B31" s="268" t="s">
        <v>27</v>
      </c>
      <c r="C31" s="270">
        <v>6888</v>
      </c>
      <c r="D31" s="275">
        <v>1051</v>
      </c>
      <c r="E31" s="272">
        <v>15.25842044134727</v>
      </c>
      <c r="F31" s="273">
        <v>17</v>
      </c>
    </row>
    <row r="32" spans="1:6" ht="13.5" thickBot="1">
      <c r="A32" s="280">
        <v>23</v>
      </c>
      <c r="B32" s="280" t="s">
        <v>201</v>
      </c>
      <c r="C32" s="281">
        <v>65672</v>
      </c>
      <c r="D32" s="282">
        <v>8966</v>
      </c>
      <c r="E32" s="283">
        <v>13.652698258009503</v>
      </c>
      <c r="F32" s="284">
        <v>20</v>
      </c>
    </row>
    <row r="33" spans="1:6" ht="13.5" thickBot="1">
      <c r="A33" s="285"/>
      <c r="B33" s="286" t="s">
        <v>202</v>
      </c>
      <c r="C33" s="286">
        <v>404208</v>
      </c>
      <c r="D33" s="287">
        <v>71553</v>
      </c>
      <c r="E33" s="288">
        <v>17.702024700154375</v>
      </c>
      <c r="F33" s="289"/>
    </row>
    <row r="34" ht="12.75">
      <c r="B34" s="141"/>
    </row>
    <row r="35" spans="1:4" ht="12.75">
      <c r="A35" s="246" t="s">
        <v>214</v>
      </c>
      <c r="B35" s="245"/>
      <c r="C35" s="245"/>
      <c r="D35" s="290"/>
    </row>
    <row r="36" spans="1:2" ht="12.75">
      <c r="A36" s="291" t="s">
        <v>205</v>
      </c>
      <c r="B36" s="141"/>
    </row>
    <row r="37" ht="12.75">
      <c r="B37" s="141"/>
    </row>
    <row r="38" spans="1:6" ht="12.75">
      <c r="A38" s="74" t="s">
        <v>218</v>
      </c>
      <c r="B38" s="76"/>
      <c r="C38" s="74"/>
      <c r="D38" s="74"/>
      <c r="E38" s="74"/>
      <c r="F38" s="74"/>
    </row>
    <row r="39" spans="1:6" ht="12.75">
      <c r="A39" s="292" t="s">
        <v>219</v>
      </c>
      <c r="B39" s="292"/>
      <c r="C39" s="290"/>
      <c r="D39" s="246"/>
      <c r="E39" s="74"/>
      <c r="F39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D7" sqref="D7:I17"/>
    </sheetView>
  </sheetViews>
  <sheetFormatPr defaultColWidth="9.00390625" defaultRowHeight="12.75"/>
  <cols>
    <col min="1" max="1" width="4.625" style="0" customWidth="1"/>
    <col min="2" max="2" width="27.1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101</v>
      </c>
      <c r="E7" s="19">
        <v>1</v>
      </c>
      <c r="F7" s="20">
        <v>66</v>
      </c>
      <c r="G7" s="19">
        <v>422</v>
      </c>
      <c r="H7" s="60">
        <v>14</v>
      </c>
      <c r="I7" s="60">
        <v>854</v>
      </c>
    </row>
    <row r="8" spans="1:9" ht="13.5" customHeight="1">
      <c r="A8" s="21">
        <v>2</v>
      </c>
      <c r="B8" s="22" t="s">
        <v>10</v>
      </c>
      <c r="C8" s="23"/>
      <c r="D8" s="24">
        <v>94</v>
      </c>
      <c r="E8" s="25"/>
      <c r="F8" s="26">
        <v>65</v>
      </c>
      <c r="G8" s="25">
        <v>421</v>
      </c>
      <c r="H8" s="61">
        <v>14</v>
      </c>
      <c r="I8" s="61">
        <v>839</v>
      </c>
    </row>
    <row r="9" spans="1:9" ht="13.5" customHeight="1" thickBot="1">
      <c r="A9" s="27">
        <v>3</v>
      </c>
      <c r="B9" s="28" t="s">
        <v>11</v>
      </c>
      <c r="C9" s="29"/>
      <c r="D9" s="30">
        <v>7</v>
      </c>
      <c r="E9" s="31">
        <v>1</v>
      </c>
      <c r="F9" s="32">
        <v>1</v>
      </c>
      <c r="G9" s="31">
        <v>1</v>
      </c>
      <c r="H9" s="136">
        <f>-H9</f>
        <v>0</v>
      </c>
      <c r="I9" s="136">
        <v>15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/>
      <c r="E12" s="48"/>
      <c r="F12" s="49"/>
      <c r="G12" s="48"/>
      <c r="H12" s="137"/>
      <c r="I12" s="137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1"/>
    </row>
    <row r="15" spans="1:9" ht="12.75">
      <c r="A15" s="45">
        <v>7</v>
      </c>
      <c r="B15" s="50" t="s">
        <v>19</v>
      </c>
      <c r="C15" s="24"/>
      <c r="D15" s="24">
        <v>2</v>
      </c>
      <c r="E15" s="25"/>
      <c r="F15" s="26"/>
      <c r="G15" s="25"/>
      <c r="H15" s="61"/>
      <c r="I15" s="61">
        <v>1</v>
      </c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>
        <v>5</v>
      </c>
      <c r="E17" s="54">
        <v>1</v>
      </c>
      <c r="F17" s="55">
        <v>1</v>
      </c>
      <c r="G17" s="54">
        <v>1</v>
      </c>
      <c r="H17" s="62"/>
      <c r="I17" s="62">
        <v>14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60</v>
      </c>
      <c r="C26" s="150"/>
      <c r="D26" s="150"/>
      <c r="E26" s="150"/>
      <c r="F26" s="150"/>
      <c r="G26" s="150"/>
      <c r="H26" s="150"/>
      <c r="I26" s="151"/>
    </row>
    <row r="27" spans="1:9" ht="15">
      <c r="A27" s="1"/>
      <c r="B27" s="150" t="s">
        <v>154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101</v>
      </c>
      <c r="E32" s="19">
        <v>1</v>
      </c>
      <c r="F32" s="20">
        <v>66</v>
      </c>
      <c r="G32" s="19">
        <v>422</v>
      </c>
      <c r="H32" s="60">
        <v>14</v>
      </c>
      <c r="I32" s="60">
        <v>854</v>
      </c>
    </row>
    <row r="33" spans="1:9" ht="12.75">
      <c r="A33" s="21">
        <v>2</v>
      </c>
      <c r="B33" s="22" t="s">
        <v>10</v>
      </c>
      <c r="C33" s="23"/>
      <c r="D33" s="24">
        <v>94</v>
      </c>
      <c r="E33" s="25"/>
      <c r="F33" s="26">
        <v>65</v>
      </c>
      <c r="G33" s="25">
        <v>421</v>
      </c>
      <c r="H33" s="61">
        <v>14</v>
      </c>
      <c r="I33" s="61">
        <v>839</v>
      </c>
    </row>
    <row r="34" spans="1:9" ht="13.5" thickBot="1">
      <c r="A34" s="27">
        <v>3</v>
      </c>
      <c r="B34" s="28" t="s">
        <v>11</v>
      </c>
      <c r="C34" s="29"/>
      <c r="D34" s="30">
        <v>7</v>
      </c>
      <c r="E34" s="31">
        <v>1</v>
      </c>
      <c r="F34" s="32">
        <v>1</v>
      </c>
      <c r="G34" s="31">
        <v>1</v>
      </c>
      <c r="H34" s="136">
        <f>-H34</f>
        <v>0</v>
      </c>
      <c r="I34" s="136">
        <v>15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29</v>
      </c>
      <c r="D37" s="47"/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>
        <v>12</v>
      </c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>
        <v>43</v>
      </c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>
        <v>36</v>
      </c>
      <c r="D40" s="24">
        <v>2</v>
      </c>
      <c r="E40" s="25"/>
      <c r="F40" s="26"/>
      <c r="G40" s="25"/>
      <c r="H40" s="61"/>
      <c r="I40" s="61">
        <v>1</v>
      </c>
    </row>
    <row r="41" spans="1:9" ht="12.75">
      <c r="A41" s="45">
        <v>8</v>
      </c>
      <c r="B41" s="50" t="s">
        <v>20</v>
      </c>
      <c r="C41" s="24">
        <v>1</v>
      </c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>
        <v>70</v>
      </c>
      <c r="D42" s="53">
        <v>5</v>
      </c>
      <c r="E42" s="54">
        <v>1</v>
      </c>
      <c r="F42" s="55">
        <v>1</v>
      </c>
      <c r="G42" s="54">
        <v>1</v>
      </c>
      <c r="H42" s="62"/>
      <c r="I42" s="62">
        <v>14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113</v>
      </c>
      <c r="C47" s="2"/>
      <c r="D47" s="2"/>
      <c r="E47" s="2"/>
      <c r="F47" s="2"/>
      <c r="G47" s="2"/>
    </row>
    <row r="48" spans="1:7" ht="12.75">
      <c r="A48" s="2"/>
      <c r="B48" s="58" t="s">
        <v>114</v>
      </c>
      <c r="C48" s="2"/>
      <c r="D48" s="2"/>
      <c r="E48" s="2"/>
      <c r="F48" s="2"/>
      <c r="G48" s="2"/>
    </row>
    <row r="49" spans="1:7" ht="12.75">
      <c r="A49" s="2"/>
      <c r="B49" s="58" t="s">
        <v>115</v>
      </c>
      <c r="C49" s="2"/>
      <c r="D49" s="2"/>
      <c r="E49" s="2"/>
      <c r="F49" s="2"/>
      <c r="G49" s="2"/>
    </row>
  </sheetData>
  <mergeCells count="8">
    <mergeCell ref="A4:A5"/>
    <mergeCell ref="B4:B5"/>
    <mergeCell ref="H10:H11"/>
    <mergeCell ref="I10:I11"/>
    <mergeCell ref="A29:A30"/>
    <mergeCell ref="B29:B30"/>
    <mergeCell ref="H35:H36"/>
    <mergeCell ref="I35:I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J13" sqref="J13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34</v>
      </c>
      <c r="E7" s="19">
        <v>1</v>
      </c>
      <c r="F7" s="20">
        <v>43</v>
      </c>
      <c r="G7" s="19">
        <v>167</v>
      </c>
      <c r="H7" s="60">
        <v>17</v>
      </c>
      <c r="I7" s="60">
        <v>818</v>
      </c>
    </row>
    <row r="8" spans="1:9" ht="13.5" customHeight="1">
      <c r="A8" s="21">
        <v>2</v>
      </c>
      <c r="B8" s="22" t="s">
        <v>10</v>
      </c>
      <c r="C8" s="23"/>
      <c r="D8" s="24">
        <v>32</v>
      </c>
      <c r="E8" s="25"/>
      <c r="F8" s="26">
        <v>43</v>
      </c>
      <c r="G8" s="25">
        <v>167</v>
      </c>
      <c r="H8" s="61">
        <v>17</v>
      </c>
      <c r="I8" s="61">
        <v>816</v>
      </c>
    </row>
    <row r="9" spans="1:9" ht="13.5" customHeight="1" thickBot="1">
      <c r="A9" s="27">
        <v>3</v>
      </c>
      <c r="B9" s="28" t="s">
        <v>11</v>
      </c>
      <c r="C9" s="29"/>
      <c r="D9" s="30">
        <v>2</v>
      </c>
      <c r="E9" s="31">
        <v>1</v>
      </c>
      <c r="F9" s="32"/>
      <c r="G9" s="31"/>
      <c r="H9" s="136"/>
      <c r="I9" s="136">
        <v>2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/>
      <c r="E12" s="48"/>
      <c r="F12" s="49"/>
      <c r="G12" s="48"/>
      <c r="H12" s="137"/>
      <c r="I12" s="137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1"/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>
        <v>2</v>
      </c>
      <c r="E17" s="54">
        <v>1</v>
      </c>
      <c r="F17" s="55"/>
      <c r="G17" s="54"/>
      <c r="H17" s="62"/>
      <c r="I17" s="62">
        <v>2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60</v>
      </c>
      <c r="C26" s="150"/>
      <c r="D26" s="150"/>
      <c r="E26" s="150"/>
      <c r="F26" s="150"/>
      <c r="G26" s="150"/>
      <c r="H26" s="150"/>
      <c r="I26" s="151"/>
    </row>
    <row r="27" spans="1:9" ht="15">
      <c r="A27" s="1"/>
      <c r="B27" s="150" t="s">
        <v>155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/>
      <c r="D32" s="18">
        <v>34</v>
      </c>
      <c r="E32" s="19">
        <v>1</v>
      </c>
      <c r="F32" s="20">
        <v>43</v>
      </c>
      <c r="G32" s="19">
        <v>167</v>
      </c>
      <c r="H32" s="60">
        <v>17</v>
      </c>
      <c r="I32" s="60">
        <v>818</v>
      </c>
    </row>
    <row r="33" spans="1:9" ht="12.75">
      <c r="A33" s="21">
        <v>2</v>
      </c>
      <c r="B33" s="22" t="s">
        <v>10</v>
      </c>
      <c r="C33" s="23"/>
      <c r="D33" s="24">
        <v>32</v>
      </c>
      <c r="E33" s="25"/>
      <c r="F33" s="26">
        <v>43</v>
      </c>
      <c r="G33" s="25">
        <v>167</v>
      </c>
      <c r="H33" s="61">
        <v>17</v>
      </c>
      <c r="I33" s="61">
        <v>816</v>
      </c>
    </row>
    <row r="34" spans="1:9" ht="13.5" thickBot="1">
      <c r="A34" s="27">
        <v>3</v>
      </c>
      <c r="B34" s="28" t="s">
        <v>11</v>
      </c>
      <c r="C34" s="29"/>
      <c r="D34" s="30">
        <v>2</v>
      </c>
      <c r="E34" s="31">
        <v>1</v>
      </c>
      <c r="F34" s="32"/>
      <c r="G34" s="31"/>
      <c r="H34" s="136"/>
      <c r="I34" s="136">
        <v>2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>
        <v>13</v>
      </c>
      <c r="D37" s="47"/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>
        <v>13</v>
      </c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>
        <v>33</v>
      </c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>
        <v>19</v>
      </c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>
        <v>1</v>
      </c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>
        <v>88</v>
      </c>
      <c r="D42" s="53">
        <v>2</v>
      </c>
      <c r="E42" s="54">
        <v>1</v>
      </c>
      <c r="F42" s="55"/>
      <c r="G42" s="54"/>
      <c r="H42" s="62"/>
      <c r="I42" s="62">
        <v>2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116</v>
      </c>
      <c r="C47" s="2"/>
      <c r="D47" s="2"/>
      <c r="E47" s="2"/>
      <c r="F47" s="2"/>
      <c r="G47" s="2"/>
    </row>
    <row r="48" spans="1:7" ht="12.75">
      <c r="A48" s="2"/>
      <c r="B48" s="58" t="s">
        <v>117</v>
      </c>
      <c r="C48" s="2"/>
      <c r="D48" s="2"/>
      <c r="E48" s="2"/>
      <c r="F48" s="2"/>
      <c r="G48" s="2"/>
    </row>
    <row r="49" spans="1:7" ht="12.75">
      <c r="A49" s="2"/>
      <c r="B49" s="58" t="s">
        <v>118</v>
      </c>
      <c r="C49" s="2"/>
      <c r="D49" s="2"/>
      <c r="E49" s="2"/>
      <c r="F49" s="2"/>
      <c r="G49" s="2"/>
    </row>
  </sheetData>
  <mergeCells count="8">
    <mergeCell ref="A4:A5"/>
    <mergeCell ref="B4:B5"/>
    <mergeCell ref="H10:H11"/>
    <mergeCell ref="I10:I11"/>
    <mergeCell ref="A29:A30"/>
    <mergeCell ref="B29:B30"/>
    <mergeCell ref="H35:H36"/>
    <mergeCell ref="I35:I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D7" sqref="D7:I17"/>
    </sheetView>
  </sheetViews>
  <sheetFormatPr defaultColWidth="9.00390625" defaultRowHeight="12.75"/>
  <cols>
    <col min="1" max="1" width="4.875" style="0" customWidth="1"/>
    <col min="2" max="2" width="26.37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30">
        <v>52</v>
      </c>
      <c r="E7" s="30">
        <v>2</v>
      </c>
      <c r="F7" s="30">
        <v>115</v>
      </c>
      <c r="G7" s="30">
        <v>711</v>
      </c>
      <c r="H7" s="30">
        <v>35</v>
      </c>
      <c r="I7" s="19">
        <v>451</v>
      </c>
    </row>
    <row r="8" spans="1:9" ht="13.5" customHeight="1">
      <c r="A8" s="21">
        <v>2</v>
      </c>
      <c r="B8" s="22" t="s">
        <v>10</v>
      </c>
      <c r="C8" s="23"/>
      <c r="D8" s="24">
        <v>43</v>
      </c>
      <c r="E8" s="24">
        <f>E7-E9</f>
        <v>0</v>
      </c>
      <c r="F8" s="24">
        <f>F7-F9</f>
        <v>107</v>
      </c>
      <c r="G8" s="24">
        <f>G7-G9</f>
        <v>709</v>
      </c>
      <c r="H8" s="24">
        <f>H7-H9</f>
        <v>32</v>
      </c>
      <c r="I8" s="24">
        <f>I7-I9</f>
        <v>438</v>
      </c>
    </row>
    <row r="9" spans="1:9" ht="13.5" customHeight="1" thickBot="1">
      <c r="A9" s="27">
        <v>3</v>
      </c>
      <c r="B9" s="28" t="s">
        <v>11</v>
      </c>
      <c r="C9" s="29"/>
      <c r="D9" s="30">
        <v>9</v>
      </c>
      <c r="E9" s="30">
        <v>2</v>
      </c>
      <c r="F9" s="30">
        <v>8</v>
      </c>
      <c r="G9" s="30">
        <v>2</v>
      </c>
      <c r="H9" s="30">
        <v>3</v>
      </c>
      <c r="I9" s="30">
        <v>13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7"/>
      <c r="I10" s="37"/>
    </row>
    <row r="11" spans="1:9" ht="13.5" thickBot="1">
      <c r="A11" s="39"/>
      <c r="B11" s="40" t="s">
        <v>14</v>
      </c>
      <c r="C11" s="41" t="s">
        <v>15</v>
      </c>
      <c r="D11" s="42"/>
      <c r="E11" s="43"/>
      <c r="F11" s="44"/>
      <c r="G11" s="43"/>
      <c r="H11" s="43"/>
      <c r="I11" s="43"/>
    </row>
    <row r="12" spans="1:9" ht="12.75">
      <c r="A12" s="45">
        <v>4</v>
      </c>
      <c r="B12" s="46" t="s">
        <v>16</v>
      </c>
      <c r="C12" s="18"/>
      <c r="D12" s="47"/>
      <c r="E12" s="48"/>
      <c r="F12" s="49">
        <v>1</v>
      </c>
      <c r="G12" s="48"/>
      <c r="H12" s="48"/>
      <c r="I12" s="48">
        <v>1</v>
      </c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25"/>
      <c r="I13" s="25"/>
    </row>
    <row r="14" spans="1:9" ht="12.75">
      <c r="A14" s="45">
        <v>6</v>
      </c>
      <c r="B14" s="50" t="s">
        <v>18</v>
      </c>
      <c r="C14" s="24"/>
      <c r="D14" s="24">
        <v>4</v>
      </c>
      <c r="E14" s="25">
        <v>1</v>
      </c>
      <c r="F14" s="26">
        <v>5</v>
      </c>
      <c r="G14" s="25">
        <v>2</v>
      </c>
      <c r="H14" s="25">
        <v>2</v>
      </c>
      <c r="I14" s="25">
        <v>5</v>
      </c>
    </row>
    <row r="15" spans="1:9" ht="12.75">
      <c r="A15" s="45">
        <v>7</v>
      </c>
      <c r="B15" s="50" t="s">
        <v>19</v>
      </c>
      <c r="C15" s="24"/>
      <c r="D15" s="24">
        <v>2</v>
      </c>
      <c r="E15" s="25"/>
      <c r="F15" s="26">
        <v>1</v>
      </c>
      <c r="G15" s="25"/>
      <c r="H15" s="25">
        <v>1</v>
      </c>
      <c r="I15" s="25">
        <v>2</v>
      </c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25"/>
      <c r="I16" s="25"/>
    </row>
    <row r="17" spans="1:9" ht="13.5" thickBot="1">
      <c r="A17" s="51">
        <v>9</v>
      </c>
      <c r="B17" s="52" t="s">
        <v>21</v>
      </c>
      <c r="C17" s="53"/>
      <c r="D17" s="53">
        <v>3</v>
      </c>
      <c r="E17" s="54">
        <v>1</v>
      </c>
      <c r="F17" s="55">
        <v>1</v>
      </c>
      <c r="G17" s="54"/>
      <c r="H17" s="54"/>
      <c r="I17" s="54">
        <v>5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ht="12.75">
      <c r="B26" t="s">
        <v>60</v>
      </c>
    </row>
    <row r="27" spans="1:7" ht="12.75">
      <c r="A27" s="1"/>
      <c r="B27" s="2" t="s">
        <v>82</v>
      </c>
      <c r="C27" s="2"/>
      <c r="D27" s="2"/>
      <c r="E27" s="2"/>
      <c r="F27" s="2"/>
      <c r="G27" s="2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7" t="s">
        <v>55</v>
      </c>
      <c r="I29" s="7" t="s">
        <v>83</v>
      </c>
    </row>
    <row r="30" spans="1:9" ht="13.5" thickBot="1">
      <c r="A30" s="309"/>
      <c r="B30" s="310"/>
      <c r="C30" s="8"/>
      <c r="D30" s="9" t="s">
        <v>6</v>
      </c>
      <c r="E30" s="9" t="s">
        <v>7</v>
      </c>
      <c r="F30" s="9"/>
      <c r="G30" s="9" t="s">
        <v>8</v>
      </c>
      <c r="H30" s="9"/>
      <c r="I30" s="9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6">
        <v>6</v>
      </c>
      <c r="I31" s="6">
        <v>6</v>
      </c>
    </row>
    <row r="32" spans="1:9" ht="12.75">
      <c r="A32" s="15">
        <v>1</v>
      </c>
      <c r="B32" s="16" t="s">
        <v>9</v>
      </c>
      <c r="C32" s="17">
        <v>4703</v>
      </c>
      <c r="D32" s="30">
        <v>39</v>
      </c>
      <c r="E32" s="30">
        <v>0</v>
      </c>
      <c r="F32" s="30">
        <v>85</v>
      </c>
      <c r="G32" s="30">
        <v>489</v>
      </c>
      <c r="H32" s="30">
        <v>23</v>
      </c>
      <c r="I32" s="19">
        <v>320</v>
      </c>
    </row>
    <row r="33" spans="1:9" ht="12.75">
      <c r="A33" s="21">
        <v>2</v>
      </c>
      <c r="B33" s="22" t="s">
        <v>10</v>
      </c>
      <c r="C33" s="24">
        <f aca="true" t="shared" si="0" ref="C33:I33">C32-C34</f>
        <v>4577</v>
      </c>
      <c r="D33" s="24">
        <f t="shared" si="0"/>
        <v>34</v>
      </c>
      <c r="E33" s="24">
        <f t="shared" si="0"/>
        <v>0</v>
      </c>
      <c r="F33" s="24">
        <f t="shared" si="0"/>
        <v>79</v>
      </c>
      <c r="G33" s="24">
        <f t="shared" si="0"/>
        <v>487</v>
      </c>
      <c r="H33" s="24">
        <f t="shared" si="0"/>
        <v>22</v>
      </c>
      <c r="I33" s="24">
        <f t="shared" si="0"/>
        <v>314</v>
      </c>
    </row>
    <row r="34" spans="1:9" ht="13.5" thickBot="1">
      <c r="A34" s="27">
        <v>3</v>
      </c>
      <c r="B34" s="28" t="s">
        <v>11</v>
      </c>
      <c r="C34" s="29">
        <v>126</v>
      </c>
      <c r="D34" s="30">
        <v>5</v>
      </c>
      <c r="E34" s="30">
        <v>0</v>
      </c>
      <c r="F34" s="30">
        <v>6</v>
      </c>
      <c r="G34" s="30">
        <v>2</v>
      </c>
      <c r="H34" s="30">
        <v>1</v>
      </c>
      <c r="I34" s="30">
        <v>6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7"/>
      <c r="I35" s="37"/>
    </row>
    <row r="36" spans="1:9" ht="13.5" thickBot="1">
      <c r="A36" s="39"/>
      <c r="B36" s="40" t="s">
        <v>14</v>
      </c>
      <c r="C36" s="41" t="s">
        <v>15</v>
      </c>
      <c r="D36" s="42"/>
      <c r="E36" s="43"/>
      <c r="F36" s="44"/>
      <c r="G36" s="43"/>
      <c r="H36" s="43"/>
      <c r="I36" s="43"/>
    </row>
    <row r="37" spans="1:9" ht="12.75">
      <c r="A37" s="45">
        <v>4</v>
      </c>
      <c r="B37" s="46" t="s">
        <v>16</v>
      </c>
      <c r="C37" s="18">
        <v>28</v>
      </c>
      <c r="D37" s="47"/>
      <c r="E37" s="48"/>
      <c r="F37" s="49">
        <v>1</v>
      </c>
      <c r="G37" s="48"/>
      <c r="H37" s="48"/>
      <c r="I37" s="48">
        <v>1</v>
      </c>
    </row>
    <row r="38" spans="1:9" ht="12.75">
      <c r="A38" s="45">
        <v>5</v>
      </c>
      <c r="B38" s="50" t="s">
        <v>17</v>
      </c>
      <c r="C38" s="24">
        <v>24</v>
      </c>
      <c r="D38" s="24"/>
      <c r="E38" s="25"/>
      <c r="F38" s="26"/>
      <c r="G38" s="25"/>
      <c r="H38" s="25"/>
      <c r="I38" s="25"/>
    </row>
    <row r="39" spans="1:9" ht="12.75">
      <c r="A39" s="45">
        <v>6</v>
      </c>
      <c r="B39" s="50" t="s">
        <v>18</v>
      </c>
      <c r="C39" s="24">
        <v>113</v>
      </c>
      <c r="D39" s="24">
        <v>2</v>
      </c>
      <c r="E39" s="25"/>
      <c r="F39" s="26">
        <v>3</v>
      </c>
      <c r="G39" s="25">
        <v>2</v>
      </c>
      <c r="H39" s="25"/>
      <c r="I39" s="25">
        <v>3</v>
      </c>
    </row>
    <row r="40" spans="1:9" ht="12.75">
      <c r="A40" s="45">
        <v>7</v>
      </c>
      <c r="B40" s="50" t="s">
        <v>19</v>
      </c>
      <c r="C40" s="24">
        <v>91</v>
      </c>
      <c r="D40" s="24">
        <v>2</v>
      </c>
      <c r="E40" s="25"/>
      <c r="F40" s="26">
        <v>1</v>
      </c>
      <c r="G40" s="25"/>
      <c r="H40" s="25">
        <v>1</v>
      </c>
      <c r="I40" s="25"/>
    </row>
    <row r="41" spans="1:9" ht="12.75">
      <c r="A41" s="45">
        <v>8</v>
      </c>
      <c r="B41" s="50" t="s">
        <v>20</v>
      </c>
      <c r="C41" s="24">
        <v>21</v>
      </c>
      <c r="D41" s="24"/>
      <c r="E41" s="25"/>
      <c r="F41" s="26"/>
      <c r="G41" s="25"/>
      <c r="H41" s="25"/>
      <c r="I41" s="25"/>
    </row>
    <row r="42" spans="1:9" ht="13.5" thickBot="1">
      <c r="A42" s="51">
        <v>9</v>
      </c>
      <c r="B42" s="52" t="s">
        <v>21</v>
      </c>
      <c r="C42" s="53">
        <v>144</v>
      </c>
      <c r="D42" s="53">
        <v>1</v>
      </c>
      <c r="E42" s="54"/>
      <c r="F42" s="55">
        <v>1</v>
      </c>
      <c r="G42" s="54"/>
      <c r="H42" s="54"/>
      <c r="I42" s="54">
        <v>2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84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85</v>
      </c>
      <c r="C47" s="2"/>
      <c r="D47" s="2"/>
      <c r="E47" s="2"/>
      <c r="F47" s="2"/>
      <c r="G47" s="2"/>
    </row>
    <row r="48" spans="1:7" ht="12.75">
      <c r="A48" s="2"/>
      <c r="B48" s="58" t="s">
        <v>86</v>
      </c>
      <c r="C48" s="2"/>
      <c r="D48" s="2"/>
      <c r="E48" s="2"/>
      <c r="F48" s="2"/>
      <c r="G48" s="2"/>
    </row>
    <row r="49" spans="1:7" ht="12.75">
      <c r="A49" s="2"/>
      <c r="B49" s="58" t="s">
        <v>87</v>
      </c>
      <c r="C49" s="2"/>
      <c r="D49" s="2"/>
      <c r="E49" s="2"/>
      <c r="F49" s="2"/>
      <c r="G49" s="2"/>
    </row>
    <row r="50" spans="1:7" ht="12.75">
      <c r="A50" s="2"/>
      <c r="B50" s="57"/>
      <c r="C50" s="2"/>
      <c r="D50" s="2"/>
      <c r="E50" s="2"/>
      <c r="F50" s="2"/>
      <c r="G50" s="2"/>
    </row>
    <row r="51" ht="12.75">
      <c r="B51" t="s">
        <v>60</v>
      </c>
    </row>
    <row r="52" spans="1:7" ht="12.75">
      <c r="A52" s="1"/>
      <c r="B52" s="2" t="s">
        <v>172</v>
      </c>
      <c r="C52" s="2"/>
      <c r="D52" s="2"/>
      <c r="E52" s="2"/>
      <c r="F52" s="2"/>
      <c r="G52" s="2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7" t="s">
        <v>55</v>
      </c>
      <c r="I54" s="7" t="s">
        <v>83</v>
      </c>
    </row>
    <row r="55" spans="1:9" ht="13.5" thickBot="1">
      <c r="A55" s="309"/>
      <c r="B55" s="310"/>
      <c r="C55" s="8"/>
      <c r="D55" s="9" t="s">
        <v>6</v>
      </c>
      <c r="E55" s="9" t="s">
        <v>7</v>
      </c>
      <c r="F55" s="9"/>
      <c r="G55" s="9" t="s">
        <v>8</v>
      </c>
      <c r="H55" s="9"/>
      <c r="I55" s="9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6">
        <v>6</v>
      </c>
      <c r="I56" s="6">
        <v>6</v>
      </c>
    </row>
    <row r="57" spans="1:9" ht="12.75">
      <c r="A57" s="15">
        <v>1</v>
      </c>
      <c r="B57" s="16" t="s">
        <v>9</v>
      </c>
      <c r="C57" s="17">
        <v>6028</v>
      </c>
      <c r="D57" s="30">
        <v>52</v>
      </c>
      <c r="E57" s="30">
        <v>2</v>
      </c>
      <c r="F57" s="30">
        <v>115</v>
      </c>
      <c r="G57" s="30">
        <v>711</v>
      </c>
      <c r="H57" s="30">
        <v>35</v>
      </c>
      <c r="I57" s="19">
        <v>451</v>
      </c>
    </row>
    <row r="58" spans="1:9" ht="12.75">
      <c r="A58" s="21">
        <v>2</v>
      </c>
      <c r="B58" s="22" t="s">
        <v>10</v>
      </c>
      <c r="C58" s="24">
        <f aca="true" t="shared" si="1" ref="C58:I58">C57-C59</f>
        <v>5839</v>
      </c>
      <c r="D58" s="24">
        <v>43</v>
      </c>
      <c r="E58" s="24">
        <f t="shared" si="1"/>
        <v>0</v>
      </c>
      <c r="F58" s="24">
        <f t="shared" si="1"/>
        <v>107</v>
      </c>
      <c r="G58" s="24">
        <f t="shared" si="1"/>
        <v>709</v>
      </c>
      <c r="H58" s="24">
        <f t="shared" si="1"/>
        <v>32</v>
      </c>
      <c r="I58" s="24">
        <f t="shared" si="1"/>
        <v>438</v>
      </c>
    </row>
    <row r="59" spans="1:9" ht="13.5" thickBot="1">
      <c r="A59" s="27">
        <v>3</v>
      </c>
      <c r="B59" s="28" t="s">
        <v>11</v>
      </c>
      <c r="C59" s="29">
        <v>189</v>
      </c>
      <c r="D59" s="30">
        <v>9</v>
      </c>
      <c r="E59" s="30">
        <v>2</v>
      </c>
      <c r="F59" s="30">
        <v>8</v>
      </c>
      <c r="G59" s="30">
        <v>2</v>
      </c>
      <c r="H59" s="30">
        <v>3</v>
      </c>
      <c r="I59" s="30">
        <v>13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7"/>
      <c r="I60" s="37"/>
    </row>
    <row r="61" spans="1:9" ht="13.5" thickBot="1">
      <c r="A61" s="39"/>
      <c r="B61" s="40" t="s">
        <v>14</v>
      </c>
      <c r="C61" s="41" t="s">
        <v>15</v>
      </c>
      <c r="D61" s="42"/>
      <c r="E61" s="43"/>
      <c r="F61" s="44"/>
      <c r="G61" s="43"/>
      <c r="H61" s="43"/>
      <c r="I61" s="43"/>
    </row>
    <row r="62" spans="1:9" ht="12.75">
      <c r="A62" s="45">
        <v>4</v>
      </c>
      <c r="B62" s="46" t="s">
        <v>16</v>
      </c>
      <c r="C62" s="18">
        <v>28</v>
      </c>
      <c r="D62" s="47"/>
      <c r="E62" s="48"/>
      <c r="F62" s="49">
        <v>1</v>
      </c>
      <c r="G62" s="48"/>
      <c r="H62" s="48"/>
      <c r="I62" s="48">
        <v>1</v>
      </c>
    </row>
    <row r="63" spans="1:9" ht="12.75">
      <c r="A63" s="45">
        <v>5</v>
      </c>
      <c r="B63" s="50" t="s">
        <v>17</v>
      </c>
      <c r="C63" s="24">
        <v>24</v>
      </c>
      <c r="D63" s="24"/>
      <c r="E63" s="25"/>
      <c r="F63" s="26"/>
      <c r="G63" s="25"/>
      <c r="H63" s="25"/>
      <c r="I63" s="25"/>
    </row>
    <row r="64" spans="1:9" ht="12.75">
      <c r="A64" s="45">
        <v>6</v>
      </c>
      <c r="B64" s="50" t="s">
        <v>18</v>
      </c>
      <c r="C64" s="24">
        <v>113</v>
      </c>
      <c r="D64" s="24">
        <v>4</v>
      </c>
      <c r="E64" s="25">
        <v>1</v>
      </c>
      <c r="F64" s="26">
        <v>5</v>
      </c>
      <c r="G64" s="25">
        <v>2</v>
      </c>
      <c r="H64" s="25">
        <v>2</v>
      </c>
      <c r="I64" s="25">
        <v>5</v>
      </c>
    </row>
    <row r="65" spans="1:9" ht="12.75">
      <c r="A65" s="45">
        <v>7</v>
      </c>
      <c r="B65" s="50" t="s">
        <v>19</v>
      </c>
      <c r="C65" s="24">
        <v>91</v>
      </c>
      <c r="D65" s="24">
        <v>2</v>
      </c>
      <c r="E65" s="25"/>
      <c r="F65" s="26">
        <v>1</v>
      </c>
      <c r="G65" s="25"/>
      <c r="H65" s="25">
        <v>1</v>
      </c>
      <c r="I65" s="25">
        <v>2</v>
      </c>
    </row>
    <row r="66" spans="1:9" ht="12.75">
      <c r="A66" s="45">
        <v>8</v>
      </c>
      <c r="B66" s="50" t="s">
        <v>20</v>
      </c>
      <c r="C66" s="24">
        <v>21</v>
      </c>
      <c r="D66" s="24"/>
      <c r="E66" s="25"/>
      <c r="F66" s="26"/>
      <c r="G66" s="25"/>
      <c r="H66" s="25"/>
      <c r="I66" s="25"/>
    </row>
    <row r="67" spans="1:9" ht="13.5" thickBot="1">
      <c r="A67" s="51">
        <v>9</v>
      </c>
      <c r="B67" s="52" t="s">
        <v>21</v>
      </c>
      <c r="C67" s="53">
        <v>144</v>
      </c>
      <c r="D67" s="53">
        <v>3</v>
      </c>
      <c r="E67" s="54">
        <v>1</v>
      </c>
      <c r="F67" s="55">
        <v>1</v>
      </c>
      <c r="G67" s="54"/>
      <c r="H67" s="54"/>
      <c r="I67" s="54">
        <v>5</v>
      </c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84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85</v>
      </c>
      <c r="C72" s="2"/>
      <c r="D72" s="2"/>
      <c r="E72" s="2"/>
      <c r="F72" s="2"/>
      <c r="G72" s="2"/>
    </row>
    <row r="73" spans="1:7" ht="12.75">
      <c r="A73" s="2"/>
      <c r="B73" s="58" t="s">
        <v>173</v>
      </c>
      <c r="C73" s="2"/>
      <c r="D73" s="2"/>
      <c r="E73" s="2"/>
      <c r="F73" s="2"/>
      <c r="G73" s="2"/>
    </row>
    <row r="74" spans="1:7" ht="12.75">
      <c r="A74" s="2"/>
      <c r="B74" s="58" t="s">
        <v>87</v>
      </c>
      <c r="C74" s="2"/>
      <c r="D74" s="2"/>
      <c r="E74" s="2"/>
      <c r="F74" s="2"/>
      <c r="G74" s="2"/>
    </row>
  </sheetData>
  <mergeCells count="6">
    <mergeCell ref="A4:A5"/>
    <mergeCell ref="B4:B5"/>
    <mergeCell ref="A54:A55"/>
    <mergeCell ref="B54:B55"/>
    <mergeCell ref="A29:A30"/>
    <mergeCell ref="B29:B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L21" sqref="L21"/>
    </sheetView>
  </sheetViews>
  <sheetFormatPr defaultColWidth="9.00390625" defaultRowHeight="12.75"/>
  <cols>
    <col min="1" max="1" width="4.75390625" style="0" customWidth="1"/>
    <col min="2" max="2" width="28.87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36</v>
      </c>
      <c r="E7" s="19">
        <v>1</v>
      </c>
      <c r="F7" s="20">
        <v>14</v>
      </c>
      <c r="G7" s="18">
        <v>121</v>
      </c>
      <c r="H7" s="153">
        <v>1</v>
      </c>
      <c r="I7" s="153">
        <v>503</v>
      </c>
    </row>
    <row r="8" spans="1:9" ht="13.5" customHeight="1">
      <c r="A8" s="21">
        <v>2</v>
      </c>
      <c r="B8" s="22" t="s">
        <v>10</v>
      </c>
      <c r="C8" s="23"/>
      <c r="D8" s="24">
        <v>30</v>
      </c>
      <c r="E8" s="25"/>
      <c r="F8" s="26">
        <v>13</v>
      </c>
      <c r="G8" s="24">
        <v>120</v>
      </c>
      <c r="H8" s="153">
        <v>1</v>
      </c>
      <c r="I8" s="153">
        <v>496</v>
      </c>
    </row>
    <row r="9" spans="1:9" ht="13.5" customHeight="1" thickBot="1">
      <c r="A9" s="27">
        <v>3</v>
      </c>
      <c r="B9" s="28" t="s">
        <v>11</v>
      </c>
      <c r="C9" s="29"/>
      <c r="D9" s="30">
        <v>6</v>
      </c>
      <c r="E9" s="31">
        <v>1</v>
      </c>
      <c r="F9" s="32">
        <v>1</v>
      </c>
      <c r="G9" s="30">
        <v>1</v>
      </c>
      <c r="H9" s="153"/>
      <c r="I9" s="153">
        <v>7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6"/>
      <c r="H10" s="153"/>
      <c r="I10" s="153"/>
    </row>
    <row r="11" spans="1:9" ht="13.5" thickBot="1">
      <c r="A11" s="39"/>
      <c r="B11" s="40" t="s">
        <v>14</v>
      </c>
      <c r="C11" s="41" t="s">
        <v>15</v>
      </c>
      <c r="D11" s="42"/>
      <c r="E11" s="43"/>
      <c r="F11" s="44"/>
      <c r="G11" s="42"/>
      <c r="H11" s="153"/>
      <c r="I11" s="153"/>
    </row>
    <row r="12" spans="1:9" ht="12.75">
      <c r="A12" s="45">
        <v>4</v>
      </c>
      <c r="B12" s="46" t="s">
        <v>16</v>
      </c>
      <c r="C12" s="18"/>
      <c r="D12" s="47"/>
      <c r="E12" s="48"/>
      <c r="F12" s="49"/>
      <c r="G12" s="47"/>
      <c r="H12" s="153"/>
      <c r="I12" s="153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4"/>
      <c r="H13" s="153"/>
      <c r="I13" s="153"/>
    </row>
    <row r="14" spans="1:9" ht="12.75">
      <c r="A14" s="45">
        <v>6</v>
      </c>
      <c r="B14" s="50" t="s">
        <v>18</v>
      </c>
      <c r="C14" s="24"/>
      <c r="D14" s="24">
        <v>5</v>
      </c>
      <c r="E14" s="25">
        <v>1</v>
      </c>
      <c r="F14" s="26">
        <v>1</v>
      </c>
      <c r="G14" s="24">
        <v>1</v>
      </c>
      <c r="H14" s="153"/>
      <c r="I14" s="153">
        <v>5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4"/>
      <c r="H15" s="153"/>
      <c r="I15" s="153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4"/>
      <c r="H16" s="153"/>
      <c r="I16" s="153"/>
    </row>
    <row r="17" spans="1:9" ht="13.5" thickBot="1">
      <c r="A17" s="51">
        <v>9</v>
      </c>
      <c r="B17" s="52" t="s">
        <v>21</v>
      </c>
      <c r="C17" s="53"/>
      <c r="D17" s="53">
        <v>1</v>
      </c>
      <c r="E17" s="54"/>
      <c r="F17" s="55"/>
      <c r="G17" s="53"/>
      <c r="H17" s="153"/>
      <c r="I17" s="153">
        <v>2</v>
      </c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5" ht="12.75">
      <c r="B26" t="s">
        <v>108</v>
      </c>
      <c r="E26" t="s">
        <v>109</v>
      </c>
    </row>
    <row r="27" spans="1:7" ht="12.75">
      <c r="A27" s="1"/>
      <c r="B27" s="2" t="s">
        <v>162</v>
      </c>
      <c r="C27" s="2" t="s">
        <v>163</v>
      </c>
      <c r="D27" s="2"/>
      <c r="E27" s="2"/>
      <c r="F27" s="2"/>
      <c r="G27" s="2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152" t="s">
        <v>5</v>
      </c>
      <c r="H29" s="153" t="s">
        <v>55</v>
      </c>
      <c r="I29" s="153" t="s">
        <v>110</v>
      </c>
    </row>
    <row r="30" spans="1:9" ht="13.5" thickBot="1">
      <c r="A30" s="309"/>
      <c r="B30" s="310"/>
      <c r="C30" s="8"/>
      <c r="D30" s="9" t="s">
        <v>6</v>
      </c>
      <c r="E30" s="9" t="s">
        <v>7</v>
      </c>
      <c r="F30" s="9"/>
      <c r="G30" s="154" t="s">
        <v>8</v>
      </c>
      <c r="H30" s="153"/>
      <c r="I30" s="153"/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14">
        <v>6</v>
      </c>
      <c r="H31" s="153">
        <v>7</v>
      </c>
      <c r="I31" s="153"/>
    </row>
    <row r="32" spans="1:9" ht="12.75">
      <c r="A32" s="15">
        <v>1</v>
      </c>
      <c r="B32" s="16" t="s">
        <v>9</v>
      </c>
      <c r="C32" s="17">
        <v>2373</v>
      </c>
      <c r="D32" s="18">
        <v>36</v>
      </c>
      <c r="E32" s="19">
        <v>1</v>
      </c>
      <c r="F32" s="20">
        <v>14</v>
      </c>
      <c r="G32" s="18">
        <v>121</v>
      </c>
      <c r="H32" s="153">
        <v>1</v>
      </c>
      <c r="I32" s="153">
        <v>503</v>
      </c>
    </row>
    <row r="33" spans="1:9" ht="12.75">
      <c r="A33" s="21">
        <v>2</v>
      </c>
      <c r="B33" s="22" t="s">
        <v>10</v>
      </c>
      <c r="C33" s="23">
        <v>2253</v>
      </c>
      <c r="D33" s="24">
        <v>30</v>
      </c>
      <c r="E33" s="25"/>
      <c r="F33" s="26">
        <v>13</v>
      </c>
      <c r="G33" s="24">
        <v>120</v>
      </c>
      <c r="H33" s="153">
        <v>1</v>
      </c>
      <c r="I33" s="153">
        <v>496</v>
      </c>
    </row>
    <row r="34" spans="1:9" ht="13.5" thickBot="1">
      <c r="A34" s="27">
        <v>3</v>
      </c>
      <c r="B34" s="28" t="s">
        <v>11</v>
      </c>
      <c r="C34" s="29">
        <v>120</v>
      </c>
      <c r="D34" s="30">
        <v>6</v>
      </c>
      <c r="E34" s="31">
        <v>1</v>
      </c>
      <c r="F34" s="32">
        <v>1</v>
      </c>
      <c r="G34" s="30">
        <v>1</v>
      </c>
      <c r="H34" s="153"/>
      <c r="I34" s="153">
        <v>7</v>
      </c>
    </row>
    <row r="35" spans="1:9" ht="12.75">
      <c r="A35" s="33"/>
      <c r="B35" s="34" t="s">
        <v>12</v>
      </c>
      <c r="C35" s="35"/>
      <c r="D35" s="36"/>
      <c r="E35" s="37"/>
      <c r="F35" s="38"/>
      <c r="G35" s="36"/>
      <c r="H35" s="153"/>
      <c r="I35" s="153"/>
    </row>
    <row r="36" spans="1:9" ht="13.5" thickBot="1">
      <c r="A36" s="39"/>
      <c r="B36" s="40" t="s">
        <v>14</v>
      </c>
      <c r="C36" s="41"/>
      <c r="D36" s="42"/>
      <c r="E36" s="43"/>
      <c r="F36" s="44"/>
      <c r="G36" s="42"/>
      <c r="H36" s="153"/>
      <c r="I36" s="153"/>
    </row>
    <row r="37" spans="1:9" ht="12.75">
      <c r="A37" s="45">
        <v>4</v>
      </c>
      <c r="B37" s="46" t="s">
        <v>16</v>
      </c>
      <c r="C37" s="18"/>
      <c r="D37" s="47"/>
      <c r="E37" s="48"/>
      <c r="F37" s="49"/>
      <c r="G37" s="47"/>
      <c r="H37" s="153"/>
      <c r="I37" s="153"/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4"/>
      <c r="H38" s="153"/>
      <c r="I38" s="153"/>
    </row>
    <row r="39" spans="1:9" ht="12.75">
      <c r="A39" s="45">
        <v>6</v>
      </c>
      <c r="B39" s="50" t="s">
        <v>18</v>
      </c>
      <c r="C39" s="24"/>
      <c r="D39" s="24">
        <v>5</v>
      </c>
      <c r="E39" s="25">
        <v>1</v>
      </c>
      <c r="F39" s="26">
        <v>1</v>
      </c>
      <c r="G39" s="24">
        <v>1</v>
      </c>
      <c r="H39" s="153"/>
      <c r="I39" s="153">
        <v>5</v>
      </c>
    </row>
    <row r="40" spans="1:9" ht="12.75">
      <c r="A40" s="45">
        <v>7</v>
      </c>
      <c r="B40" s="50" t="s">
        <v>19</v>
      </c>
      <c r="C40" s="24"/>
      <c r="D40" s="24"/>
      <c r="E40" s="25"/>
      <c r="F40" s="26"/>
      <c r="G40" s="24"/>
      <c r="H40" s="153"/>
      <c r="I40" s="153"/>
    </row>
    <row r="41" spans="1:9" ht="12.75">
      <c r="A41" s="45">
        <v>8</v>
      </c>
      <c r="B41" s="50" t="s">
        <v>20</v>
      </c>
      <c r="C41" s="24"/>
      <c r="D41" s="24"/>
      <c r="E41" s="25"/>
      <c r="F41" s="26"/>
      <c r="G41" s="24"/>
      <c r="H41" s="153"/>
      <c r="I41" s="153"/>
    </row>
    <row r="42" spans="1:9" ht="13.5" thickBot="1">
      <c r="A42" s="51">
        <v>9</v>
      </c>
      <c r="B42" s="52" t="s">
        <v>21</v>
      </c>
      <c r="C42" s="53"/>
      <c r="D42" s="53">
        <v>1</v>
      </c>
      <c r="E42" s="54"/>
      <c r="F42" s="55"/>
      <c r="G42" s="53"/>
      <c r="H42" s="153"/>
      <c r="I42" s="153">
        <v>2</v>
      </c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84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111</v>
      </c>
      <c r="C47" s="2"/>
      <c r="D47" s="2"/>
      <c r="E47" s="2"/>
      <c r="F47" s="2" t="s">
        <v>104</v>
      </c>
      <c r="G47" s="2"/>
    </row>
    <row r="48" spans="1:7" ht="12.75">
      <c r="A48" s="2"/>
      <c r="B48" s="58" t="s">
        <v>112</v>
      </c>
      <c r="C48" s="2"/>
      <c r="D48" s="2"/>
      <c r="E48" s="2"/>
      <c r="F48" s="2"/>
      <c r="G48" s="2"/>
    </row>
    <row r="49" spans="1:7" ht="12.75">
      <c r="A49" s="2"/>
      <c r="B49" s="58" t="s">
        <v>107</v>
      </c>
      <c r="C49" s="2"/>
      <c r="D49" s="2"/>
      <c r="E49" s="2"/>
      <c r="F49" s="2"/>
      <c r="G49" s="2"/>
    </row>
    <row r="50" ht="12.75">
      <c r="B50" s="156"/>
    </row>
  </sheetData>
  <mergeCells count="4">
    <mergeCell ref="A29:A30"/>
    <mergeCell ref="B29:B30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">
      <selection activeCell="M18" sqref="M18"/>
    </sheetView>
  </sheetViews>
  <sheetFormatPr defaultColWidth="9.00390625" defaultRowHeight="12.75"/>
  <cols>
    <col min="1" max="1" width="4.875" style="0" customWidth="1"/>
    <col min="2" max="2" width="26.625" style="0" customWidth="1"/>
    <col min="3" max="7" width="10.125" style="0" customWidth="1"/>
  </cols>
  <sheetData>
    <row r="1" ht="12.75">
      <c r="B1" t="s">
        <v>62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40</v>
      </c>
      <c r="E7" s="19">
        <v>0</v>
      </c>
      <c r="F7" s="20">
        <v>46</v>
      </c>
      <c r="G7" s="19">
        <v>95</v>
      </c>
      <c r="H7" s="19">
        <v>7</v>
      </c>
      <c r="I7" s="19">
        <v>320</v>
      </c>
    </row>
    <row r="8" spans="1:9" ht="13.5" customHeight="1">
      <c r="A8" s="21">
        <v>2</v>
      </c>
      <c r="B8" s="22" t="s">
        <v>10</v>
      </c>
      <c r="C8" s="23"/>
      <c r="D8" s="24">
        <f aca="true" t="shared" si="0" ref="D8:I8">D7-D9</f>
        <v>38</v>
      </c>
      <c r="E8" s="24">
        <f t="shared" si="0"/>
        <v>0</v>
      </c>
      <c r="F8" s="24">
        <f t="shared" si="0"/>
        <v>44</v>
      </c>
      <c r="G8" s="24">
        <f t="shared" si="0"/>
        <v>95</v>
      </c>
      <c r="H8" s="24">
        <f t="shared" si="0"/>
        <v>7</v>
      </c>
      <c r="I8" s="24">
        <f t="shared" si="0"/>
        <v>318</v>
      </c>
    </row>
    <row r="9" spans="1:9" ht="13.5" customHeight="1" thickBot="1">
      <c r="A9" s="27">
        <v>3</v>
      </c>
      <c r="B9" s="28" t="s">
        <v>11</v>
      </c>
      <c r="C9" s="29"/>
      <c r="D9" s="30">
        <v>2</v>
      </c>
      <c r="E9" s="30">
        <v>0</v>
      </c>
      <c r="F9" s="30">
        <v>2</v>
      </c>
      <c r="G9" s="30">
        <v>0</v>
      </c>
      <c r="H9" s="30">
        <v>0</v>
      </c>
      <c r="I9" s="30">
        <v>2</v>
      </c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7"/>
      <c r="I10" s="37"/>
    </row>
    <row r="11" spans="1:9" ht="13.5" thickBot="1">
      <c r="A11" s="39"/>
      <c r="B11" s="40" t="s">
        <v>14</v>
      </c>
      <c r="C11" s="41" t="s">
        <v>15</v>
      </c>
      <c r="D11" s="42"/>
      <c r="E11" s="43"/>
      <c r="F11" s="44"/>
      <c r="G11" s="43"/>
      <c r="H11" s="43"/>
      <c r="I11" s="43"/>
    </row>
    <row r="12" spans="1:9" ht="12.75">
      <c r="A12" s="45">
        <v>4</v>
      </c>
      <c r="B12" s="46" t="s">
        <v>16</v>
      </c>
      <c r="C12" s="18"/>
      <c r="D12" s="47"/>
      <c r="E12" s="48"/>
      <c r="F12" s="49"/>
      <c r="G12" s="48"/>
      <c r="H12" s="48"/>
      <c r="I12" s="48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25"/>
      <c r="I13" s="25"/>
    </row>
    <row r="14" spans="1:9" ht="12.75">
      <c r="A14" s="45">
        <v>6</v>
      </c>
      <c r="B14" s="50" t="s">
        <v>18</v>
      </c>
      <c r="C14" s="24"/>
      <c r="D14" s="24">
        <v>2</v>
      </c>
      <c r="E14" s="25"/>
      <c r="F14" s="26">
        <v>2</v>
      </c>
      <c r="G14" s="25"/>
      <c r="H14" s="25"/>
      <c r="I14" s="25">
        <v>2</v>
      </c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25"/>
      <c r="I15" s="25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25"/>
      <c r="I16" s="25"/>
    </row>
    <row r="17" spans="1:9" ht="13.5" thickBot="1">
      <c r="A17" s="51">
        <v>9</v>
      </c>
      <c r="B17" s="52" t="s">
        <v>21</v>
      </c>
      <c r="C17" s="53"/>
      <c r="D17" s="53"/>
      <c r="E17" s="54"/>
      <c r="F17" s="55"/>
      <c r="G17" s="54"/>
      <c r="H17" s="54"/>
      <c r="I17" s="54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ht="12.75">
      <c r="B26" t="s">
        <v>89</v>
      </c>
    </row>
    <row r="27" spans="1:7" ht="12.75">
      <c r="A27" s="1"/>
      <c r="B27" s="316" t="s">
        <v>90</v>
      </c>
      <c r="C27" s="316"/>
      <c r="D27" s="316"/>
      <c r="E27" s="316"/>
      <c r="F27" s="316"/>
      <c r="G27" s="316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7" t="s">
        <v>55</v>
      </c>
      <c r="I29" s="7" t="s">
        <v>83</v>
      </c>
    </row>
    <row r="30" spans="1:9" ht="13.5" thickBot="1">
      <c r="A30" s="309"/>
      <c r="B30" s="310"/>
      <c r="C30" s="8"/>
      <c r="D30" s="9" t="s">
        <v>6</v>
      </c>
      <c r="E30" s="9" t="s">
        <v>7</v>
      </c>
      <c r="F30" s="9"/>
      <c r="G30" s="9" t="s">
        <v>8</v>
      </c>
      <c r="H30" s="9"/>
      <c r="I30" s="9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6">
        <v>6</v>
      </c>
      <c r="I31" s="6">
        <v>6</v>
      </c>
    </row>
    <row r="32" spans="1:9" ht="12.75">
      <c r="A32" s="15">
        <v>1</v>
      </c>
      <c r="B32" s="16" t="s">
        <v>9</v>
      </c>
      <c r="C32" s="17">
        <v>1238</v>
      </c>
      <c r="D32" s="18">
        <v>32</v>
      </c>
      <c r="E32" s="19">
        <v>0</v>
      </c>
      <c r="F32" s="20">
        <v>25</v>
      </c>
      <c r="G32" s="19">
        <v>35</v>
      </c>
      <c r="H32" s="19">
        <v>6</v>
      </c>
      <c r="I32" s="19">
        <v>186</v>
      </c>
    </row>
    <row r="33" spans="1:9" ht="12.75">
      <c r="A33" s="21">
        <v>2</v>
      </c>
      <c r="B33" s="22" t="s">
        <v>10</v>
      </c>
      <c r="C33" s="24">
        <f aca="true" t="shared" si="1" ref="C33:I33">C32-C34</f>
        <v>1222</v>
      </c>
      <c r="D33" s="24">
        <f t="shared" si="1"/>
        <v>30</v>
      </c>
      <c r="E33" s="24">
        <f t="shared" si="1"/>
        <v>0</v>
      </c>
      <c r="F33" s="24">
        <f t="shared" si="1"/>
        <v>23</v>
      </c>
      <c r="G33" s="24">
        <f t="shared" si="1"/>
        <v>35</v>
      </c>
      <c r="H33" s="24">
        <f t="shared" si="1"/>
        <v>6</v>
      </c>
      <c r="I33" s="24">
        <f t="shared" si="1"/>
        <v>184</v>
      </c>
    </row>
    <row r="34" spans="1:9" ht="13.5" thickBot="1">
      <c r="A34" s="27">
        <v>3</v>
      </c>
      <c r="B34" s="28" t="s">
        <v>11</v>
      </c>
      <c r="C34" s="29">
        <v>16</v>
      </c>
      <c r="D34" s="30">
        <v>2</v>
      </c>
      <c r="E34" s="30">
        <v>0</v>
      </c>
      <c r="F34" s="30">
        <v>2</v>
      </c>
      <c r="G34" s="30">
        <v>0</v>
      </c>
      <c r="H34" s="30">
        <v>0</v>
      </c>
      <c r="I34" s="30">
        <v>2</v>
      </c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7"/>
      <c r="I35" s="37"/>
    </row>
    <row r="36" spans="1:9" ht="13.5" thickBot="1">
      <c r="A36" s="39"/>
      <c r="B36" s="40" t="s">
        <v>14</v>
      </c>
      <c r="C36" s="41" t="s">
        <v>15</v>
      </c>
      <c r="D36" s="42"/>
      <c r="E36" s="43"/>
      <c r="F36" s="44"/>
      <c r="G36" s="43"/>
      <c r="H36" s="43"/>
      <c r="I36" s="43"/>
    </row>
    <row r="37" spans="1:9" ht="12.75">
      <c r="A37" s="45">
        <v>4</v>
      </c>
      <c r="B37" s="46" t="s">
        <v>16</v>
      </c>
      <c r="C37" s="18">
        <v>13</v>
      </c>
      <c r="D37" s="47"/>
      <c r="E37" s="48"/>
      <c r="F37" s="49"/>
      <c r="G37" s="48"/>
      <c r="H37" s="48"/>
      <c r="I37" s="48"/>
    </row>
    <row r="38" spans="1:9" ht="12.75">
      <c r="A38" s="45">
        <v>5</v>
      </c>
      <c r="B38" s="50" t="s">
        <v>17</v>
      </c>
      <c r="C38" s="24">
        <v>16</v>
      </c>
      <c r="D38" s="24"/>
      <c r="E38" s="25"/>
      <c r="F38" s="26"/>
      <c r="G38" s="25"/>
      <c r="H38" s="25"/>
      <c r="I38" s="25"/>
    </row>
    <row r="39" spans="1:9" ht="12.75">
      <c r="A39" s="45">
        <v>6</v>
      </c>
      <c r="B39" s="50" t="s">
        <v>18</v>
      </c>
      <c r="C39" s="24">
        <v>38</v>
      </c>
      <c r="D39" s="24">
        <v>2</v>
      </c>
      <c r="E39" s="25"/>
      <c r="F39" s="26">
        <v>2</v>
      </c>
      <c r="G39" s="25"/>
      <c r="H39" s="25"/>
      <c r="I39" s="25">
        <v>2</v>
      </c>
    </row>
    <row r="40" spans="1:9" ht="12.75">
      <c r="A40" s="45">
        <v>7</v>
      </c>
      <c r="B40" s="50" t="s">
        <v>19</v>
      </c>
      <c r="C40" s="24">
        <v>24</v>
      </c>
      <c r="D40" s="24"/>
      <c r="E40" s="25"/>
      <c r="F40" s="26"/>
      <c r="G40" s="25"/>
      <c r="H40" s="25"/>
      <c r="I40" s="25"/>
    </row>
    <row r="41" spans="1:9" ht="12.75">
      <c r="A41" s="45">
        <v>8</v>
      </c>
      <c r="B41" s="50" t="s">
        <v>20</v>
      </c>
      <c r="C41" s="24">
        <v>1</v>
      </c>
      <c r="D41" s="24"/>
      <c r="E41" s="25"/>
      <c r="F41" s="26"/>
      <c r="G41" s="25"/>
      <c r="H41" s="25"/>
      <c r="I41" s="25"/>
    </row>
    <row r="42" spans="1:9" ht="13.5" thickBot="1">
      <c r="A42" s="51">
        <v>9</v>
      </c>
      <c r="B42" s="52" t="s">
        <v>21</v>
      </c>
      <c r="C42" s="53">
        <v>9</v>
      </c>
      <c r="D42" s="53"/>
      <c r="E42" s="54"/>
      <c r="F42" s="55"/>
      <c r="G42" s="54"/>
      <c r="H42" s="54"/>
      <c r="I42" s="54"/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84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85</v>
      </c>
      <c r="C47" s="2"/>
      <c r="D47" s="2"/>
      <c r="E47" s="2"/>
      <c r="F47" s="2"/>
      <c r="G47" s="2"/>
    </row>
    <row r="48" spans="1:7" ht="12.75">
      <c r="A48" s="2"/>
      <c r="B48" s="58" t="s">
        <v>86</v>
      </c>
      <c r="C48" s="2"/>
      <c r="D48" s="2"/>
      <c r="E48" s="2"/>
      <c r="F48" s="2"/>
      <c r="G48" s="2"/>
    </row>
    <row r="49" ht="12.75">
      <c r="B49" s="58" t="s">
        <v>91</v>
      </c>
    </row>
    <row r="51" ht="12.75">
      <c r="B51" t="s">
        <v>89</v>
      </c>
    </row>
    <row r="52" spans="1:7" ht="12.75">
      <c r="A52" s="1"/>
      <c r="B52" s="316" t="s">
        <v>175</v>
      </c>
      <c r="C52" s="316"/>
      <c r="D52" s="316"/>
      <c r="E52" s="316"/>
      <c r="F52" s="316"/>
      <c r="G52" s="316"/>
    </row>
    <row r="53" spans="1:7" ht="13.5" thickBot="1">
      <c r="A53" s="3"/>
      <c r="B53" s="4"/>
      <c r="C53" s="5"/>
      <c r="D53" s="5"/>
      <c r="E53" s="5"/>
      <c r="F53" s="2"/>
      <c r="G53" s="2"/>
    </row>
    <row r="54" spans="1:9" ht="12.75">
      <c r="A54" s="299"/>
      <c r="B54" s="301" t="s">
        <v>1</v>
      </c>
      <c r="C54" s="6"/>
      <c r="D54" s="7" t="s">
        <v>2</v>
      </c>
      <c r="E54" s="7" t="s">
        <v>3</v>
      </c>
      <c r="F54" s="7" t="s">
        <v>4</v>
      </c>
      <c r="G54" s="7" t="s">
        <v>5</v>
      </c>
      <c r="H54" s="7" t="s">
        <v>55</v>
      </c>
      <c r="I54" s="7" t="s">
        <v>83</v>
      </c>
    </row>
    <row r="55" spans="1:9" ht="13.5" thickBot="1">
      <c r="A55" s="309"/>
      <c r="B55" s="310"/>
      <c r="C55" s="8"/>
      <c r="D55" s="9" t="s">
        <v>6</v>
      </c>
      <c r="E55" s="9" t="s">
        <v>7</v>
      </c>
      <c r="F55" s="9"/>
      <c r="G55" s="9" t="s">
        <v>8</v>
      </c>
      <c r="H55" s="9"/>
      <c r="I55" s="9" t="s">
        <v>75</v>
      </c>
    </row>
    <row r="56" spans="1:9" ht="13.5" thickBot="1">
      <c r="A56" s="10"/>
      <c r="B56" s="11">
        <v>1</v>
      </c>
      <c r="C56" s="12">
        <v>2</v>
      </c>
      <c r="D56" s="13">
        <v>3</v>
      </c>
      <c r="E56" s="14">
        <v>4</v>
      </c>
      <c r="F56" s="13">
        <v>5</v>
      </c>
      <c r="G56" s="6">
        <v>6</v>
      </c>
      <c r="H56" s="6">
        <v>6</v>
      </c>
      <c r="I56" s="6">
        <v>6</v>
      </c>
    </row>
    <row r="57" spans="1:9" ht="12.75">
      <c r="A57" s="15">
        <v>1</v>
      </c>
      <c r="B57" s="16" t="s">
        <v>9</v>
      </c>
      <c r="C57" s="17">
        <v>2978</v>
      </c>
      <c r="D57" s="18">
        <v>40</v>
      </c>
      <c r="E57" s="19">
        <v>0</v>
      </c>
      <c r="F57" s="20">
        <v>46</v>
      </c>
      <c r="G57" s="19">
        <v>95</v>
      </c>
      <c r="H57" s="19">
        <v>7</v>
      </c>
      <c r="I57" s="19">
        <v>320</v>
      </c>
    </row>
    <row r="58" spans="1:9" ht="12.75">
      <c r="A58" s="21">
        <v>2</v>
      </c>
      <c r="B58" s="22" t="s">
        <v>10</v>
      </c>
      <c r="C58" s="24">
        <f aca="true" t="shared" si="2" ref="C58:I58">C57-C59</f>
        <v>2962</v>
      </c>
      <c r="D58" s="24">
        <f t="shared" si="2"/>
        <v>38</v>
      </c>
      <c r="E58" s="24">
        <f t="shared" si="2"/>
        <v>0</v>
      </c>
      <c r="F58" s="24">
        <f t="shared" si="2"/>
        <v>44</v>
      </c>
      <c r="G58" s="24">
        <f t="shared" si="2"/>
        <v>95</v>
      </c>
      <c r="H58" s="24">
        <f t="shared" si="2"/>
        <v>7</v>
      </c>
      <c r="I58" s="24">
        <f t="shared" si="2"/>
        <v>318</v>
      </c>
    </row>
    <row r="59" spans="1:9" ht="13.5" thickBot="1">
      <c r="A59" s="27">
        <v>3</v>
      </c>
      <c r="B59" s="28" t="s">
        <v>11</v>
      </c>
      <c r="C59" s="29">
        <v>16</v>
      </c>
      <c r="D59" s="30">
        <v>2</v>
      </c>
      <c r="E59" s="30">
        <v>0</v>
      </c>
      <c r="F59" s="30">
        <v>2</v>
      </c>
      <c r="G59" s="30">
        <v>0</v>
      </c>
      <c r="H59" s="30">
        <v>0</v>
      </c>
      <c r="I59" s="30">
        <v>2</v>
      </c>
    </row>
    <row r="60" spans="1:9" ht="12.75">
      <c r="A60" s="33"/>
      <c r="B60" s="34" t="s">
        <v>12</v>
      </c>
      <c r="C60" s="35" t="s">
        <v>13</v>
      </c>
      <c r="D60" s="36"/>
      <c r="E60" s="37"/>
      <c r="F60" s="38"/>
      <c r="G60" s="37"/>
      <c r="H60" s="37"/>
      <c r="I60" s="37"/>
    </row>
    <row r="61" spans="1:9" ht="13.5" thickBot="1">
      <c r="A61" s="39"/>
      <c r="B61" s="40" t="s">
        <v>14</v>
      </c>
      <c r="C61" s="41" t="s">
        <v>15</v>
      </c>
      <c r="D61" s="42"/>
      <c r="E61" s="43"/>
      <c r="F61" s="44"/>
      <c r="G61" s="43"/>
      <c r="H61" s="43"/>
      <c r="I61" s="43"/>
    </row>
    <row r="62" spans="1:9" ht="12.75">
      <c r="A62" s="45">
        <v>4</v>
      </c>
      <c r="B62" s="46" t="s">
        <v>16</v>
      </c>
      <c r="C62" s="18">
        <v>13</v>
      </c>
      <c r="D62" s="47"/>
      <c r="E62" s="48"/>
      <c r="F62" s="49"/>
      <c r="G62" s="48"/>
      <c r="H62" s="48"/>
      <c r="I62" s="48"/>
    </row>
    <row r="63" spans="1:9" ht="12.75">
      <c r="A63" s="45">
        <v>5</v>
      </c>
      <c r="B63" s="50" t="s">
        <v>17</v>
      </c>
      <c r="C63" s="24">
        <v>16</v>
      </c>
      <c r="D63" s="24"/>
      <c r="E63" s="25"/>
      <c r="F63" s="26"/>
      <c r="G63" s="25"/>
      <c r="H63" s="25"/>
      <c r="I63" s="25"/>
    </row>
    <row r="64" spans="1:9" ht="12.75">
      <c r="A64" s="45">
        <v>6</v>
      </c>
      <c r="B64" s="50" t="s">
        <v>18</v>
      </c>
      <c r="C64" s="24">
        <v>38</v>
      </c>
      <c r="D64" s="24">
        <v>2</v>
      </c>
      <c r="E64" s="25"/>
      <c r="F64" s="26">
        <v>2</v>
      </c>
      <c r="G64" s="25"/>
      <c r="H64" s="25"/>
      <c r="I64" s="25">
        <v>2</v>
      </c>
    </row>
    <row r="65" spans="1:9" ht="12.75">
      <c r="A65" s="45">
        <v>7</v>
      </c>
      <c r="B65" s="50" t="s">
        <v>19</v>
      </c>
      <c r="C65" s="24">
        <v>24</v>
      </c>
      <c r="D65" s="24"/>
      <c r="E65" s="25"/>
      <c r="F65" s="26"/>
      <c r="G65" s="25"/>
      <c r="H65" s="25"/>
      <c r="I65" s="25"/>
    </row>
    <row r="66" spans="1:9" ht="12.75">
      <c r="A66" s="45">
        <v>8</v>
      </c>
      <c r="B66" s="50" t="s">
        <v>20</v>
      </c>
      <c r="C66" s="24">
        <v>1</v>
      </c>
      <c r="D66" s="24"/>
      <c r="E66" s="25"/>
      <c r="F66" s="26"/>
      <c r="G66" s="25"/>
      <c r="H66" s="25"/>
      <c r="I66" s="25"/>
    </row>
    <row r="67" spans="1:9" ht="13.5" thickBot="1">
      <c r="A67" s="51">
        <v>9</v>
      </c>
      <c r="B67" s="52" t="s">
        <v>21</v>
      </c>
      <c r="C67" s="53">
        <v>9</v>
      </c>
      <c r="D67" s="53"/>
      <c r="E67" s="54"/>
      <c r="F67" s="55"/>
      <c r="G67" s="54"/>
      <c r="H67" s="54"/>
      <c r="I67" s="54"/>
    </row>
    <row r="68" spans="1:7" ht="12.75">
      <c r="A68" s="56"/>
      <c r="B68" s="57"/>
      <c r="C68" s="2"/>
      <c r="D68" s="2"/>
      <c r="E68" s="2"/>
      <c r="F68" s="2"/>
      <c r="G68" s="2"/>
    </row>
    <row r="69" spans="1:7" ht="12.75">
      <c r="A69" s="2"/>
      <c r="B69" s="58" t="s">
        <v>84</v>
      </c>
      <c r="C69" s="2"/>
      <c r="D69" s="2"/>
      <c r="E69" s="2"/>
      <c r="F69" s="2"/>
      <c r="G69" s="2"/>
    </row>
    <row r="70" spans="1:7" ht="12.75">
      <c r="A70" s="2"/>
      <c r="B70" s="58" t="s">
        <v>22</v>
      </c>
      <c r="C70" s="2"/>
      <c r="D70" s="2"/>
      <c r="E70" s="2"/>
      <c r="F70" s="2"/>
      <c r="G70" s="2"/>
    </row>
    <row r="71" spans="1:7" ht="12.75">
      <c r="A71" s="2"/>
      <c r="B71" s="57"/>
      <c r="C71" s="2"/>
      <c r="D71" s="2"/>
      <c r="E71" s="2"/>
      <c r="F71" s="2"/>
      <c r="G71" s="2"/>
    </row>
    <row r="72" spans="1:7" ht="12.75">
      <c r="A72" s="2"/>
      <c r="B72" s="58" t="s">
        <v>85</v>
      </c>
      <c r="C72" s="2"/>
      <c r="D72" s="2"/>
      <c r="E72" s="2"/>
      <c r="F72" s="2"/>
      <c r="G72" s="2"/>
    </row>
    <row r="73" spans="1:7" ht="12.75">
      <c r="A73" s="2"/>
      <c r="B73" s="58" t="s">
        <v>173</v>
      </c>
      <c r="C73" s="2"/>
      <c r="D73" s="2"/>
      <c r="E73" s="2"/>
      <c r="F73" s="2"/>
      <c r="G73" s="2"/>
    </row>
    <row r="74" ht="12.75">
      <c r="B74" s="58" t="s">
        <v>91</v>
      </c>
    </row>
  </sheetData>
  <mergeCells count="8">
    <mergeCell ref="A4:A5"/>
    <mergeCell ref="B4:B5"/>
    <mergeCell ref="B52:G52"/>
    <mergeCell ref="A54:A55"/>
    <mergeCell ref="B54:B55"/>
    <mergeCell ref="B27:G27"/>
    <mergeCell ref="A29:A30"/>
    <mergeCell ref="B29:B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L4" sqref="L4"/>
    </sheetView>
  </sheetViews>
  <sheetFormatPr defaultColWidth="9.00390625" defaultRowHeight="12.75"/>
  <cols>
    <col min="1" max="1" width="4.875" style="0" customWidth="1"/>
    <col min="2" max="2" width="27.375" style="0" customWidth="1"/>
    <col min="3" max="7" width="10.125" style="0" customWidth="1"/>
  </cols>
  <sheetData>
    <row r="1" ht="12.75">
      <c r="B1" t="s">
        <v>60</v>
      </c>
    </row>
    <row r="2" spans="1:7" ht="12.75">
      <c r="A2" s="1"/>
      <c r="B2" s="2" t="s">
        <v>0</v>
      </c>
      <c r="C2" s="2"/>
      <c r="D2" s="2"/>
      <c r="E2" s="2"/>
      <c r="F2" s="2"/>
      <c r="G2" s="2"/>
    </row>
    <row r="3" spans="1:7" ht="13.5" thickBot="1">
      <c r="A3" s="3"/>
      <c r="B3" s="4"/>
      <c r="C3" s="5"/>
      <c r="D3" s="5"/>
      <c r="E3" s="5"/>
      <c r="F3" s="2"/>
      <c r="G3" s="2"/>
    </row>
    <row r="4" spans="1:9" ht="12.75">
      <c r="A4" s="299"/>
      <c r="B4" s="301" t="s">
        <v>1</v>
      </c>
      <c r="C4" s="6"/>
      <c r="D4" s="7" t="s">
        <v>2</v>
      </c>
      <c r="E4" s="7" t="s">
        <v>3</v>
      </c>
      <c r="F4" s="7" t="s">
        <v>4</v>
      </c>
      <c r="G4" s="7" t="s">
        <v>5</v>
      </c>
      <c r="H4" s="134" t="s">
        <v>55</v>
      </c>
      <c r="I4" s="134" t="s">
        <v>57</v>
      </c>
    </row>
    <row r="5" spans="1:9" ht="13.5" thickBot="1">
      <c r="A5" s="309"/>
      <c r="B5" s="310"/>
      <c r="C5" s="8"/>
      <c r="D5" s="9" t="s">
        <v>6</v>
      </c>
      <c r="E5" s="9" t="s">
        <v>7</v>
      </c>
      <c r="F5" s="9"/>
      <c r="G5" s="9" t="s">
        <v>8</v>
      </c>
      <c r="H5" s="135"/>
      <c r="I5" s="135" t="s">
        <v>58</v>
      </c>
    </row>
    <row r="6" spans="1:9" ht="13.5" thickBot="1">
      <c r="A6" s="10"/>
      <c r="B6" s="11">
        <v>1</v>
      </c>
      <c r="C6" s="12">
        <v>2</v>
      </c>
      <c r="D6" s="13">
        <v>3</v>
      </c>
      <c r="E6" s="14">
        <v>4</v>
      </c>
      <c r="F6" s="13">
        <v>5</v>
      </c>
      <c r="G6" s="6">
        <v>6</v>
      </c>
      <c r="H6" s="116">
        <v>7</v>
      </c>
      <c r="I6" s="116">
        <v>8</v>
      </c>
    </row>
    <row r="7" spans="1:9" ht="13.5" customHeight="1">
      <c r="A7" s="15">
        <v>1</v>
      </c>
      <c r="B7" s="16" t="s">
        <v>9</v>
      </c>
      <c r="C7" s="17"/>
      <c r="D7" s="18">
        <v>20</v>
      </c>
      <c r="E7" s="19"/>
      <c r="F7" s="20">
        <v>46</v>
      </c>
      <c r="G7" s="19">
        <v>192</v>
      </c>
      <c r="H7" s="60">
        <v>2</v>
      </c>
      <c r="I7" s="60">
        <v>228</v>
      </c>
    </row>
    <row r="8" spans="1:9" ht="13.5" customHeight="1">
      <c r="A8" s="21">
        <v>2</v>
      </c>
      <c r="B8" s="22" t="s">
        <v>10</v>
      </c>
      <c r="C8" s="23"/>
      <c r="D8" s="24">
        <v>20</v>
      </c>
      <c r="E8" s="25"/>
      <c r="F8" s="26">
        <v>46</v>
      </c>
      <c r="G8" s="25">
        <v>192</v>
      </c>
      <c r="H8" s="61">
        <v>2</v>
      </c>
      <c r="I8" s="61">
        <v>228</v>
      </c>
    </row>
    <row r="9" spans="1:9" ht="13.5" customHeight="1" thickBot="1">
      <c r="A9" s="27">
        <v>3</v>
      </c>
      <c r="B9" s="28" t="s">
        <v>11</v>
      </c>
      <c r="C9" s="29"/>
      <c r="D9" s="30"/>
      <c r="E9" s="31"/>
      <c r="F9" s="32"/>
      <c r="G9" s="31"/>
      <c r="H9" s="136"/>
      <c r="I9" s="136"/>
    </row>
    <row r="10" spans="1:9" ht="12.75">
      <c r="A10" s="33"/>
      <c r="B10" s="34" t="s">
        <v>12</v>
      </c>
      <c r="C10" s="35" t="s">
        <v>13</v>
      </c>
      <c r="D10" s="36"/>
      <c r="E10" s="37"/>
      <c r="F10" s="38"/>
      <c r="G10" s="37"/>
      <c r="H10" s="303"/>
      <c r="I10" s="303"/>
    </row>
    <row r="11" spans="1:9" ht="13.5" thickBot="1">
      <c r="A11" s="39"/>
      <c r="B11" s="40" t="s">
        <v>14</v>
      </c>
      <c r="C11" s="41" t="s">
        <v>15</v>
      </c>
      <c r="D11" s="138"/>
      <c r="E11" s="139"/>
      <c r="F11" s="140"/>
      <c r="G11" s="139"/>
      <c r="H11" s="304"/>
      <c r="I11" s="304"/>
    </row>
    <row r="12" spans="1:9" ht="12.75">
      <c r="A12" s="45">
        <v>4</v>
      </c>
      <c r="B12" s="46" t="s">
        <v>16</v>
      </c>
      <c r="C12" s="18"/>
      <c r="D12" s="47"/>
      <c r="E12" s="48"/>
      <c r="F12" s="49"/>
      <c r="G12" s="48"/>
      <c r="H12" s="137"/>
      <c r="I12" s="137"/>
    </row>
    <row r="13" spans="1:9" ht="12.75">
      <c r="A13" s="45">
        <v>5</v>
      </c>
      <c r="B13" s="50" t="s">
        <v>17</v>
      </c>
      <c r="C13" s="24"/>
      <c r="D13" s="24"/>
      <c r="E13" s="25"/>
      <c r="F13" s="26"/>
      <c r="G13" s="25"/>
      <c r="H13" s="61"/>
      <c r="I13" s="61"/>
    </row>
    <row r="14" spans="1:9" ht="12.75">
      <c r="A14" s="45">
        <v>6</v>
      </c>
      <c r="B14" s="50" t="s">
        <v>18</v>
      </c>
      <c r="C14" s="24"/>
      <c r="D14" s="24"/>
      <c r="E14" s="25"/>
      <c r="F14" s="26"/>
      <c r="G14" s="25"/>
      <c r="H14" s="61"/>
      <c r="I14" s="61"/>
    </row>
    <row r="15" spans="1:9" ht="12.75">
      <c r="A15" s="45">
        <v>7</v>
      </c>
      <c r="B15" s="50" t="s">
        <v>19</v>
      </c>
      <c r="C15" s="24"/>
      <c r="D15" s="24"/>
      <c r="E15" s="25"/>
      <c r="F15" s="26"/>
      <c r="G15" s="25"/>
      <c r="H15" s="61"/>
      <c r="I15" s="61"/>
    </row>
    <row r="16" spans="1:9" ht="12.75">
      <c r="A16" s="45">
        <v>8</v>
      </c>
      <c r="B16" s="50" t="s">
        <v>20</v>
      </c>
      <c r="C16" s="24"/>
      <c r="D16" s="24"/>
      <c r="E16" s="25"/>
      <c r="F16" s="26"/>
      <c r="G16" s="25"/>
      <c r="H16" s="61"/>
      <c r="I16" s="61"/>
    </row>
    <row r="17" spans="1:9" ht="13.5" thickBot="1">
      <c r="A17" s="51">
        <v>9</v>
      </c>
      <c r="B17" s="52" t="s">
        <v>21</v>
      </c>
      <c r="C17" s="53"/>
      <c r="D17" s="53"/>
      <c r="E17" s="54"/>
      <c r="F17" s="55"/>
      <c r="G17" s="54"/>
      <c r="H17" s="62"/>
      <c r="I17" s="62"/>
    </row>
    <row r="18" spans="1:7" ht="12.75">
      <c r="A18" s="56"/>
      <c r="B18" s="57"/>
      <c r="C18" s="2"/>
      <c r="D18" s="2"/>
      <c r="E18" s="2"/>
      <c r="F18" s="2"/>
      <c r="G18" s="2"/>
    </row>
    <row r="19" spans="1:7" ht="12.75">
      <c r="A19" s="2"/>
      <c r="B19" s="58" t="s">
        <v>56</v>
      </c>
      <c r="C19" s="2"/>
      <c r="D19" s="2"/>
      <c r="E19" s="2"/>
      <c r="F19" s="2"/>
      <c r="G19" s="2"/>
    </row>
    <row r="20" spans="1:7" ht="12.75">
      <c r="A20" s="2"/>
      <c r="B20" s="58" t="s">
        <v>22</v>
      </c>
      <c r="C20" s="2"/>
      <c r="D20" s="2"/>
      <c r="E20" s="2"/>
      <c r="F20" s="2"/>
      <c r="G20" s="2"/>
    </row>
    <row r="21" spans="1:7" ht="12.75">
      <c r="A21" s="2"/>
      <c r="B21" s="57"/>
      <c r="C21" s="2"/>
      <c r="D21" s="2"/>
      <c r="E21" s="2"/>
      <c r="F21" s="2"/>
      <c r="G21" s="2"/>
    </row>
    <row r="22" spans="1:7" ht="12.75">
      <c r="A22" s="2"/>
      <c r="B22" s="58" t="s">
        <v>23</v>
      </c>
      <c r="C22" s="2"/>
      <c r="D22" s="2"/>
      <c r="E22" s="2"/>
      <c r="F22" s="2"/>
      <c r="G22" s="2"/>
    </row>
    <row r="23" spans="1:7" ht="12.75">
      <c r="A23" s="2"/>
      <c r="B23" s="58" t="s">
        <v>24</v>
      </c>
      <c r="C23" s="2"/>
      <c r="D23" s="2"/>
      <c r="E23" s="2"/>
      <c r="F23" s="2"/>
      <c r="G23" s="2"/>
    </row>
    <row r="24" spans="1:7" ht="12.75">
      <c r="A24" s="2"/>
      <c r="B24" s="58" t="s">
        <v>25</v>
      </c>
      <c r="C24" s="2"/>
      <c r="D24" s="2"/>
      <c r="E24" s="2"/>
      <c r="F24" s="2"/>
      <c r="G24" s="2"/>
    </row>
    <row r="26" spans="2:9" ht="15">
      <c r="B26" s="150" t="s">
        <v>60</v>
      </c>
      <c r="C26" s="150"/>
      <c r="D26" s="150"/>
      <c r="E26" s="150"/>
      <c r="F26" s="150"/>
      <c r="G26" s="150"/>
      <c r="H26" s="150"/>
      <c r="I26" s="151"/>
    </row>
    <row r="27" spans="1:9" ht="15">
      <c r="A27" s="1"/>
      <c r="B27" s="150" t="s">
        <v>92</v>
      </c>
      <c r="C27" s="150"/>
      <c r="D27" s="150"/>
      <c r="E27" s="150"/>
      <c r="F27" s="150"/>
      <c r="G27" s="150"/>
      <c r="H27" s="150"/>
      <c r="I27" s="151"/>
    </row>
    <row r="28" spans="1:7" ht="13.5" thickBot="1">
      <c r="A28" s="3"/>
      <c r="B28" s="4"/>
      <c r="C28" s="5"/>
      <c r="D28" s="5"/>
      <c r="E28" s="5"/>
      <c r="F28" s="2"/>
      <c r="G28" s="2"/>
    </row>
    <row r="29" spans="1:9" ht="12.75">
      <c r="A29" s="299"/>
      <c r="B29" s="301" t="s">
        <v>1</v>
      </c>
      <c r="C29" s="6"/>
      <c r="D29" s="7" t="s">
        <v>2</v>
      </c>
      <c r="E29" s="7" t="s">
        <v>3</v>
      </c>
      <c r="F29" s="7" t="s">
        <v>4</v>
      </c>
      <c r="G29" s="7" t="s">
        <v>5</v>
      </c>
      <c r="H29" s="134" t="s">
        <v>55</v>
      </c>
      <c r="I29" s="134" t="s">
        <v>74</v>
      </c>
    </row>
    <row r="30" spans="1:9" ht="13.5" thickBot="1">
      <c r="A30" s="300"/>
      <c r="B30" s="302"/>
      <c r="C30" s="8"/>
      <c r="D30" s="9" t="s">
        <v>6</v>
      </c>
      <c r="E30" s="9" t="s">
        <v>7</v>
      </c>
      <c r="F30" s="9"/>
      <c r="G30" s="9" t="s">
        <v>8</v>
      </c>
      <c r="H30" s="135"/>
      <c r="I30" s="135" t="s">
        <v>75</v>
      </c>
    </row>
    <row r="31" spans="1:9" ht="13.5" thickBot="1">
      <c r="A31" s="10"/>
      <c r="B31" s="11">
        <v>1</v>
      </c>
      <c r="C31" s="12">
        <v>2</v>
      </c>
      <c r="D31" s="13">
        <v>3</v>
      </c>
      <c r="E31" s="14">
        <v>4</v>
      </c>
      <c r="F31" s="13">
        <v>5</v>
      </c>
      <c r="G31" s="6">
        <v>6</v>
      </c>
      <c r="H31" s="116">
        <v>7</v>
      </c>
      <c r="I31" s="116">
        <v>8</v>
      </c>
    </row>
    <row r="32" spans="1:9" ht="12.75">
      <c r="A32" s="15">
        <v>1</v>
      </c>
      <c r="B32" s="16" t="s">
        <v>9</v>
      </c>
      <c r="C32" s="17">
        <v>1663</v>
      </c>
      <c r="D32" s="18">
        <v>20</v>
      </c>
      <c r="E32" s="19"/>
      <c r="F32" s="20">
        <v>46</v>
      </c>
      <c r="G32" s="19">
        <v>192</v>
      </c>
      <c r="H32" s="60">
        <v>2</v>
      </c>
      <c r="I32" s="60">
        <v>228</v>
      </c>
    </row>
    <row r="33" spans="1:9" ht="12.75">
      <c r="A33" s="21">
        <v>2</v>
      </c>
      <c r="B33" s="22" t="s">
        <v>10</v>
      </c>
      <c r="C33" s="23">
        <v>1663</v>
      </c>
      <c r="D33" s="24">
        <v>20</v>
      </c>
      <c r="E33" s="25"/>
      <c r="F33" s="26">
        <v>46</v>
      </c>
      <c r="G33" s="25">
        <v>192</v>
      </c>
      <c r="H33" s="61">
        <v>2</v>
      </c>
      <c r="I33" s="61">
        <v>228</v>
      </c>
    </row>
    <row r="34" spans="1:9" ht="13.5" thickBot="1">
      <c r="A34" s="27">
        <v>3</v>
      </c>
      <c r="B34" s="28" t="s">
        <v>11</v>
      </c>
      <c r="C34" s="29"/>
      <c r="D34" s="30"/>
      <c r="E34" s="31"/>
      <c r="F34" s="32"/>
      <c r="G34" s="31"/>
      <c r="H34" s="136"/>
      <c r="I34" s="136"/>
    </row>
    <row r="35" spans="1:9" ht="12.75">
      <c r="A35" s="33"/>
      <c r="B35" s="34" t="s">
        <v>12</v>
      </c>
      <c r="C35" s="35" t="s">
        <v>13</v>
      </c>
      <c r="D35" s="36"/>
      <c r="E35" s="37"/>
      <c r="F35" s="38"/>
      <c r="G35" s="37"/>
      <c r="H35" s="303"/>
      <c r="I35" s="303"/>
    </row>
    <row r="36" spans="1:9" ht="13.5" thickBot="1">
      <c r="A36" s="39"/>
      <c r="B36" s="40" t="s">
        <v>14</v>
      </c>
      <c r="C36" s="41" t="s">
        <v>15</v>
      </c>
      <c r="D36" s="138"/>
      <c r="E36" s="139"/>
      <c r="F36" s="140"/>
      <c r="G36" s="139"/>
      <c r="H36" s="304"/>
      <c r="I36" s="304"/>
    </row>
    <row r="37" spans="1:9" ht="12.75">
      <c r="A37" s="45">
        <v>4</v>
      </c>
      <c r="B37" s="46" t="s">
        <v>16</v>
      </c>
      <c r="C37" s="18"/>
      <c r="D37" s="47"/>
      <c r="E37" s="48"/>
      <c r="F37" s="49"/>
      <c r="G37" s="48"/>
      <c r="H37" s="137"/>
      <c r="I37" s="137"/>
    </row>
    <row r="38" spans="1:9" ht="12.75">
      <c r="A38" s="45">
        <v>5</v>
      </c>
      <c r="B38" s="50" t="s">
        <v>17</v>
      </c>
      <c r="C38" s="24"/>
      <c r="D38" s="24"/>
      <c r="E38" s="25"/>
      <c r="F38" s="26"/>
      <c r="G38" s="25"/>
      <c r="H38" s="61"/>
      <c r="I38" s="61"/>
    </row>
    <row r="39" spans="1:9" ht="12.75">
      <c r="A39" s="45">
        <v>6</v>
      </c>
      <c r="B39" s="50" t="s">
        <v>18</v>
      </c>
      <c r="C39" s="24"/>
      <c r="D39" s="24"/>
      <c r="E39" s="25"/>
      <c r="F39" s="26"/>
      <c r="G39" s="25"/>
      <c r="H39" s="61"/>
      <c r="I39" s="61"/>
    </row>
    <row r="40" spans="1:9" ht="12.75">
      <c r="A40" s="45">
        <v>7</v>
      </c>
      <c r="B40" s="50" t="s">
        <v>19</v>
      </c>
      <c r="C40" s="24"/>
      <c r="D40" s="24"/>
      <c r="E40" s="25"/>
      <c r="F40" s="26"/>
      <c r="G40" s="25"/>
      <c r="H40" s="61"/>
      <c r="I40" s="61"/>
    </row>
    <row r="41" spans="1:9" ht="12.75">
      <c r="A41" s="45">
        <v>8</v>
      </c>
      <c r="B41" s="50" t="s">
        <v>20</v>
      </c>
      <c r="C41" s="24"/>
      <c r="D41" s="24"/>
      <c r="E41" s="25"/>
      <c r="F41" s="26"/>
      <c r="G41" s="25"/>
      <c r="H41" s="61"/>
      <c r="I41" s="61"/>
    </row>
    <row r="42" spans="1:9" ht="13.5" thickBot="1">
      <c r="A42" s="51">
        <v>9</v>
      </c>
      <c r="B42" s="52" t="s">
        <v>21</v>
      </c>
      <c r="C42" s="53"/>
      <c r="D42" s="53"/>
      <c r="E42" s="54"/>
      <c r="F42" s="55"/>
      <c r="G42" s="54"/>
      <c r="H42" s="62"/>
      <c r="I42" s="62"/>
    </row>
    <row r="43" spans="1:7" ht="12.75">
      <c r="A43" s="56"/>
      <c r="B43" s="57"/>
      <c r="C43" s="2"/>
      <c r="D43" s="2"/>
      <c r="E43" s="2"/>
      <c r="F43" s="2"/>
      <c r="G43" s="2"/>
    </row>
    <row r="44" spans="1:7" ht="12.75">
      <c r="A44" s="2"/>
      <c r="B44" s="58" t="s">
        <v>56</v>
      </c>
      <c r="C44" s="2"/>
      <c r="D44" s="2"/>
      <c r="E44" s="2"/>
      <c r="F44" s="2"/>
      <c r="G44" s="2"/>
    </row>
    <row r="45" spans="1:7" ht="12.75">
      <c r="A45" s="2"/>
      <c r="B45" s="58" t="s">
        <v>22</v>
      </c>
      <c r="C45" s="2"/>
      <c r="D45" s="2"/>
      <c r="E45" s="2"/>
      <c r="F45" s="2"/>
      <c r="G45" s="2"/>
    </row>
    <row r="46" spans="1:7" ht="12.75">
      <c r="A46" s="2"/>
      <c r="B46" s="57"/>
      <c r="C46" s="2"/>
      <c r="D46" s="2"/>
      <c r="E46" s="2"/>
      <c r="F46" s="2"/>
      <c r="G46" s="2"/>
    </row>
    <row r="47" spans="1:7" ht="12.75">
      <c r="A47" s="2"/>
      <c r="B47" s="58" t="s">
        <v>93</v>
      </c>
      <c r="C47" s="2"/>
      <c r="D47" s="2"/>
      <c r="E47" s="2"/>
      <c r="F47" s="2"/>
      <c r="G47" s="2"/>
    </row>
    <row r="48" spans="1:7" ht="12.75">
      <c r="A48" s="2"/>
      <c r="B48" s="58" t="s">
        <v>94</v>
      </c>
      <c r="C48" s="2"/>
      <c r="D48" s="2"/>
      <c r="E48" s="2"/>
      <c r="F48" s="2"/>
      <c r="G48" s="2"/>
    </row>
    <row r="49" spans="1:7" ht="12.75">
      <c r="A49" s="2"/>
      <c r="B49" s="58" t="s">
        <v>95</v>
      </c>
      <c r="C49" s="2"/>
      <c r="D49" s="2"/>
      <c r="E49" s="2"/>
      <c r="F49" s="2"/>
      <c r="G49" s="2"/>
    </row>
  </sheetData>
  <mergeCells count="8">
    <mergeCell ref="A29:A30"/>
    <mergeCell ref="B29:B30"/>
    <mergeCell ref="H35:H36"/>
    <mergeCell ref="I35:I36"/>
    <mergeCell ref="A4:A5"/>
    <mergeCell ref="B4:B5"/>
    <mergeCell ref="H10:H11"/>
    <mergeCell ref="I10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2010-10-18T11:13:52Z</cp:lastPrinted>
  <dcterms:created xsi:type="dcterms:W3CDTF">2008-08-22T10:02:34Z</dcterms:created>
  <dcterms:modified xsi:type="dcterms:W3CDTF">2010-10-20T05:11:02Z</dcterms:modified>
  <cp:category/>
  <cp:version/>
  <cp:contentType/>
  <cp:contentStatus/>
</cp:coreProperties>
</file>