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I кв. 2009" sheetId="1" r:id="rId1"/>
  </sheets>
  <definedNames>
    <definedName name="Data">'I кв. 2009'!#REF!</definedName>
    <definedName name="Delete1">'I кв. 2009'!#REF!</definedName>
    <definedName name="Delete2">'I кв. 2009'!#REF!</definedName>
    <definedName name="Title">'I кв. 2009'!$H$2</definedName>
    <definedName name="Total">'I кв. 2009'!$71:$71</definedName>
    <definedName name="WOGUK">'I кв. 2009'!#REF!</definedName>
    <definedName name="_xlnm.Print_Titles" localSheetId="0">'I кв. 2009'!$A:$C,'I кв. 2009'!$4:$7</definedName>
  </definedNames>
  <calcPr fullCalcOnLoad="1"/>
</workbook>
</file>

<file path=xl/sharedStrings.xml><?xml version="1.0" encoding="utf-8"?>
<sst xmlns="http://schemas.openxmlformats.org/spreadsheetml/2006/main" count="252" uniqueCount="170">
  <si>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</si>
  <si>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</si>
  <si>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</si>
  <si>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</si>
  <si>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</si>
  <si>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</si>
  <si>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</si>
  <si>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</si>
  <si>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</si>
  <si>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</si>
  <si>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</si>
  <si>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</si>
  <si>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</si>
  <si>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</si>
  <si>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</si>
  <si>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</si>
  <si>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</si>
  <si>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</si>
  <si>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</si>
  <si>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</si>
  <si>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</si>
  <si>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</si>
  <si>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</si>
  <si>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</si>
  <si>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</si>
  <si>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</si>
  <si>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</si>
  <si>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</si>
  <si>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</si>
  <si>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</si>
  <si>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</si>
  <si>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</si>
  <si>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</si>
  <si>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</si>
  <si>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</si>
  <si>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</si>
  <si>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</si>
  <si>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</si>
  <si>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</si>
  <si>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</si>
  <si>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</si>
  <si>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</si>
  <si>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</si>
  <si>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</si>
  <si>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</si>
  <si>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</si>
  <si>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</si>
  <si>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</si>
  <si>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</si>
  <si>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</si>
  <si>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</si>
  <si>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</si>
  <si>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</si>
  <si>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</si>
  <si>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</si>
  <si>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</si>
  <si>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</si>
  <si>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</si>
  <si>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</si>
  <si>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</si>
  <si>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</si>
  <si>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</si>
  <si>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</si>
  <si>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</si>
  <si>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</si>
  <si>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</si>
  <si>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</si>
  <si>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</si>
  <si>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</si>
  <si>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</si>
  <si>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</si>
  <si>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</si>
  <si>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</si>
  <si>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</si>
  <si>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</si>
  <si>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</si>
  <si>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</si>
  <si>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</si>
  <si>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</si>
  <si>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</si>
  <si>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</si>
  <si>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</si>
  <si>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</si>
  <si>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</si>
  <si>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</si>
  <si>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</si>
  <si>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</si>
  <si>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</si>
  <si>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</si>
  <si>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</si>
  <si>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</si>
  <si>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</si>
  <si>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</si>
  <si>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</si>
  <si>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</si>
  <si>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</si>
  <si>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</si>
  <si>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</si>
  <si>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</si>
  <si>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</si>
  <si>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</si>
  <si>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</si>
  <si>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</si>
  <si>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</si>
  <si>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</si>
  <si>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</si>
  <si>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</si>
  <si>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</si>
  <si>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</si>
  <si>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</si>
  <si>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</si>
  <si>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</si>
  <si>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</si>
  <si>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</si>
  <si>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</si>
  <si>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</si>
  <si>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</si>
  <si>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</si>
  <si>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</si>
  <si>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</si>
  <si>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</si>
  <si>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</si>
  <si>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</si>
  <si>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</si>
  <si>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</si>
  <si>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</si>
  <si>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</si>
  <si>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</si>
  <si>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</si>
  <si>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</si>
  <si>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</si>
  <si>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</si>
  <si>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</si>
  <si>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</si>
  <si>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</si>
  <si>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</si>
  <si>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</si>
  <si>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</si>
  <si>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</si>
  <si>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</si>
  <si>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</si>
  <si>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</si>
  <si>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</si>
  <si>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</si>
  <si>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</si>
  <si>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</si>
  <si>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</si>
  <si>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</si>
  <si>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</si>
  <si>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</si>
  <si>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</si>
  <si>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</si>
  <si>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</si>
  <si>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</si>
  <si>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</si>
  <si>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</si>
  <si>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</si>
  <si>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</si>
  <si>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</si>
  <si>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</si>
  <si>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</si>
  <si>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</si>
  <si>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</si>
  <si>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БФА УК</t>
  </si>
  <si>
    <t>ФБ АВГУСТ УК</t>
  </si>
  <si>
    <t>22-03У068</t>
  </si>
  <si>
    <t>Данные отчетов управляющих компаний о доходах от инвестирования средств пенсионных накоплений за 3 месяца 2009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</si>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</sst>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80"/>
  <sheetViews>
    <sheetView tabSelected="1" zoomScale="115" zoomScaleNormal="115" workbookViewId="0" topLeftCell="A1">
      <pane xSplit="3" ySplit="7" topLeftCell="AN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X76" sqref="AX76"/>
    </sheetView>
  </sheetViews>
  <sheetFormatPr defaultColWidth="9.00390625" defaultRowHeight="12.75"/>
  <cols>
    <col min="1" max="1" width="2.875" style="1" customWidth="1"/>
    <col min="2" max="2" width="24.375" style="7" customWidth="1"/>
    <col min="3" max="3" width="7.125" style="2" customWidth="1"/>
    <col min="4" max="4" width="11.00390625" style="7" customWidth="1"/>
    <col min="5" max="5" width="9.375" style="7" customWidth="1"/>
    <col min="6" max="6" width="10.875" style="7" customWidth="1"/>
    <col min="7" max="7" width="10.125" style="7" customWidth="1"/>
    <col min="8" max="9" width="9.875" style="7" customWidth="1"/>
    <col min="10" max="10" width="11.625" style="7" customWidth="1"/>
    <col min="11" max="11" width="7.75390625" style="7" customWidth="1"/>
    <col min="12" max="12" width="8.875" style="7" customWidth="1"/>
    <col min="13" max="13" width="7.125" style="7" customWidth="1"/>
    <col min="14" max="14" width="6.875" style="7" customWidth="1"/>
    <col min="15" max="15" width="13.00390625" style="7" customWidth="1"/>
    <col min="16" max="28" width="7.25390625" style="7" customWidth="1"/>
    <col min="29" max="29" width="10.625" style="7" customWidth="1"/>
    <col min="30" max="30" width="11.125" style="7" customWidth="1"/>
    <col min="31" max="31" width="9.25390625" style="7" customWidth="1"/>
    <col min="32" max="32" width="9.125" style="7" customWidth="1"/>
    <col min="33" max="34" width="10.625" style="7" customWidth="1"/>
    <col min="35" max="35" width="9.00390625" style="7" customWidth="1"/>
    <col min="36" max="36" width="9.375" style="7" customWidth="1"/>
    <col min="37" max="37" width="10.625" style="7" customWidth="1"/>
    <col min="38" max="38" width="10.875" style="7" customWidth="1"/>
    <col min="39" max="40" width="9.00390625" style="7" customWidth="1"/>
    <col min="41" max="42" width="9.375" style="7" customWidth="1"/>
    <col min="43" max="46" width="9.25390625" style="7" customWidth="1"/>
    <col min="47" max="47" width="8.75390625" style="7" customWidth="1"/>
    <col min="48" max="48" width="8.625" style="7" customWidth="1"/>
    <col min="49" max="50" width="8.375" style="7" customWidth="1"/>
    <col min="51" max="52" width="6.75390625" style="7" customWidth="1"/>
    <col min="53" max="16384" width="9.125" style="7" customWidth="1"/>
  </cols>
  <sheetData>
    <row r="1" spans="1:15" s="2" customFormat="1" ht="13.5" customHeight="1">
      <c r="A1" s="1"/>
      <c r="D1" s="42" t="s">
        <v>166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3" s="2" customFormat="1" ht="6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3" t="s">
        <v>1</v>
      </c>
      <c r="B4" s="43" t="s">
        <v>48</v>
      </c>
      <c r="C4" s="43" t="s">
        <v>9</v>
      </c>
      <c r="D4" s="44" t="s">
        <v>43</v>
      </c>
      <c r="E4" s="45"/>
      <c r="F4" s="45"/>
      <c r="G4" s="45"/>
      <c r="H4" s="45"/>
      <c r="I4" s="45"/>
      <c r="J4" s="45"/>
      <c r="K4" s="45"/>
      <c r="L4" s="45"/>
      <c r="M4" s="45"/>
      <c r="N4" s="46"/>
      <c r="O4" s="44" t="s">
        <v>44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49" t="s">
        <v>40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 t="s">
        <v>41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10" customFormat="1" ht="19.5" customHeight="1">
      <c r="A5" s="43"/>
      <c r="B5" s="43"/>
      <c r="C5" s="43"/>
      <c r="D5" s="56" t="s">
        <v>16</v>
      </c>
      <c r="E5" s="56"/>
      <c r="F5" s="56"/>
      <c r="G5" s="56" t="s">
        <v>11</v>
      </c>
      <c r="H5" s="56"/>
      <c r="I5" s="56"/>
      <c r="J5" s="56" t="s">
        <v>35</v>
      </c>
      <c r="K5" s="56"/>
      <c r="L5" s="56" t="s">
        <v>10</v>
      </c>
      <c r="M5" s="56"/>
      <c r="N5" s="56"/>
      <c r="O5" s="47" t="s">
        <v>47</v>
      </c>
      <c r="P5" s="53" t="s">
        <v>17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50" t="s">
        <v>3</v>
      </c>
      <c r="AD5" s="51"/>
      <c r="AE5" s="52" t="s">
        <v>4</v>
      </c>
      <c r="AF5" s="52"/>
      <c r="AG5" s="52" t="s">
        <v>5</v>
      </c>
      <c r="AH5" s="52"/>
      <c r="AI5" s="52" t="s">
        <v>8</v>
      </c>
      <c r="AJ5" s="52"/>
      <c r="AK5" s="52" t="s">
        <v>6</v>
      </c>
      <c r="AL5" s="52"/>
      <c r="AM5" s="52" t="s">
        <v>7</v>
      </c>
      <c r="AN5" s="52"/>
      <c r="AO5" s="50" t="s">
        <v>3</v>
      </c>
      <c r="AP5" s="51"/>
      <c r="AQ5" s="52" t="s">
        <v>11</v>
      </c>
      <c r="AR5" s="52"/>
      <c r="AS5" s="52" t="s">
        <v>12</v>
      </c>
      <c r="AT5" s="52"/>
      <c r="AU5" s="52" t="s">
        <v>13</v>
      </c>
      <c r="AV5" s="52"/>
      <c r="AW5" s="52" t="s">
        <v>14</v>
      </c>
      <c r="AX5" s="52"/>
      <c r="AY5" s="52" t="s">
        <v>15</v>
      </c>
      <c r="AZ5" s="52"/>
    </row>
    <row r="6" spans="1:52" s="10" customFormat="1" ht="38.25" customHeight="1">
      <c r="A6" s="43"/>
      <c r="B6" s="43"/>
      <c r="C6" s="43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8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8" customFormat="1" ht="9" customHeight="1">
      <c r="A8" s="15">
        <v>1</v>
      </c>
      <c r="B8" s="16" t="s">
        <v>49</v>
      </c>
      <c r="C8" s="16" t="s">
        <v>50</v>
      </c>
      <c r="D8" s="17">
        <v>29338.78</v>
      </c>
      <c r="E8" s="17">
        <v>10834.52</v>
      </c>
      <c r="F8" s="17">
        <f>D8-E8</f>
        <v>18504.26</v>
      </c>
      <c r="G8" s="17">
        <v>3189</v>
      </c>
      <c r="H8" s="17">
        <v>491.41</v>
      </c>
      <c r="I8" s="17">
        <f>G8-H8</f>
        <v>2697.59</v>
      </c>
      <c r="J8" s="17">
        <v>-24936.31</v>
      </c>
      <c r="K8" s="17">
        <v>-0.78</v>
      </c>
      <c r="L8" s="17">
        <v>0</v>
      </c>
      <c r="M8" s="17">
        <v>0</v>
      </c>
      <c r="N8" s="17">
        <v>0</v>
      </c>
      <c r="O8" s="17">
        <v>3188997.5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f>AE8+AG8+AI8+AK8+AM8</f>
        <v>-24936.310000000005</v>
      </c>
      <c r="AD8" s="17">
        <f>AF8+AH8+AJ8+AL8+AN8</f>
        <v>-24936.310000000005</v>
      </c>
      <c r="AE8" s="17">
        <v>-69739.1</v>
      </c>
      <c r="AF8" s="17">
        <v>-69739.1</v>
      </c>
      <c r="AG8" s="17">
        <v>18108.9</v>
      </c>
      <c r="AH8" s="17">
        <v>18108.9</v>
      </c>
      <c r="AI8" s="17">
        <v>6517.81</v>
      </c>
      <c r="AJ8" s="17">
        <v>6517.81</v>
      </c>
      <c r="AK8" s="17">
        <v>20176.08</v>
      </c>
      <c r="AL8" s="17">
        <v>20176.08</v>
      </c>
      <c r="AM8" s="17">
        <v>0</v>
      </c>
      <c r="AN8" s="17">
        <v>0</v>
      </c>
      <c r="AO8" s="17">
        <f>AQ8+AS8+AU8+AW8+AY8</f>
        <v>10834.52</v>
      </c>
      <c r="AP8" s="17">
        <f>AR8+AT8+AV8+AX8+AZ8</f>
        <v>10834.52</v>
      </c>
      <c r="AQ8" s="17">
        <v>491.41</v>
      </c>
      <c r="AR8" s="17">
        <v>491.41</v>
      </c>
      <c r="AS8" s="17">
        <v>5323.09</v>
      </c>
      <c r="AT8" s="17">
        <v>5323.09</v>
      </c>
      <c r="AU8" s="17">
        <v>5000</v>
      </c>
      <c r="AV8" s="17">
        <v>5000</v>
      </c>
      <c r="AW8" s="17">
        <v>20.02</v>
      </c>
      <c r="AX8" s="17">
        <v>20.02</v>
      </c>
      <c r="AY8" s="17">
        <v>0</v>
      </c>
      <c r="AZ8" s="17">
        <v>0</v>
      </c>
    </row>
    <row r="9" spans="1:52" s="18" customFormat="1" ht="9" customHeight="1">
      <c r="A9" s="15">
        <v>2</v>
      </c>
      <c r="B9" s="16" t="s">
        <v>49</v>
      </c>
      <c r="C9" s="16" t="s">
        <v>51</v>
      </c>
      <c r="D9" s="17">
        <v>240024.08</v>
      </c>
      <c r="E9" s="17">
        <v>40515.98</v>
      </c>
      <c r="F9" s="17">
        <f aca="true" t="shared" si="0" ref="F9:F69">D9-E9</f>
        <v>199508.09999999998</v>
      </c>
      <c r="G9" s="17">
        <v>26089.57</v>
      </c>
      <c r="H9" s="17">
        <v>4005.69</v>
      </c>
      <c r="I9" s="17">
        <f aca="true" t="shared" si="1" ref="I9:I69">G9-H9</f>
        <v>22083.88</v>
      </c>
      <c r="J9" s="17">
        <v>1601915</v>
      </c>
      <c r="K9" s="17">
        <v>6.14</v>
      </c>
      <c r="L9" s="17">
        <v>0</v>
      </c>
      <c r="M9" s="17">
        <v>0</v>
      </c>
      <c r="N9" s="17">
        <v>0</v>
      </c>
      <c r="O9" s="17">
        <v>26089573.53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f aca="true" t="shared" si="2" ref="AC9:AD69">AE9+AG9+AI9+AK9+AM9</f>
        <v>1601915</v>
      </c>
      <c r="AD9" s="17">
        <f t="shared" si="2"/>
        <v>1601915</v>
      </c>
      <c r="AE9" s="17">
        <v>-542520.38</v>
      </c>
      <c r="AF9" s="17">
        <v>-542520.38</v>
      </c>
      <c r="AG9" s="17">
        <v>64177.61</v>
      </c>
      <c r="AH9" s="17">
        <v>64177.61</v>
      </c>
      <c r="AI9" s="17">
        <v>43452.05</v>
      </c>
      <c r="AJ9" s="17">
        <v>43452.05</v>
      </c>
      <c r="AK9" s="17">
        <v>2036805.72</v>
      </c>
      <c r="AL9" s="17">
        <v>2036805.72</v>
      </c>
      <c r="AM9" s="17">
        <v>0</v>
      </c>
      <c r="AN9" s="17">
        <v>0</v>
      </c>
      <c r="AO9" s="17">
        <f aca="true" t="shared" si="3" ref="AO9:AP69">AQ9+AS9+AU9+AW9+AY9</f>
        <v>40515.98</v>
      </c>
      <c r="AP9" s="17">
        <f t="shared" si="3"/>
        <v>40515.98</v>
      </c>
      <c r="AQ9" s="17">
        <v>4005.69</v>
      </c>
      <c r="AR9" s="17">
        <v>4005.69</v>
      </c>
      <c r="AS9" s="17">
        <v>10885.83</v>
      </c>
      <c r="AT9" s="17">
        <v>10885.83</v>
      </c>
      <c r="AU9" s="17">
        <v>25000</v>
      </c>
      <c r="AV9" s="17">
        <v>25000</v>
      </c>
      <c r="AW9" s="17">
        <v>624.46</v>
      </c>
      <c r="AX9" s="17">
        <v>624.46</v>
      </c>
      <c r="AY9" s="17">
        <v>0</v>
      </c>
      <c r="AZ9" s="17">
        <v>0</v>
      </c>
    </row>
    <row r="10" spans="1:52" s="18" customFormat="1" ht="9" customHeight="1">
      <c r="A10" s="15">
        <v>3</v>
      </c>
      <c r="B10" s="16" t="s">
        <v>52</v>
      </c>
      <c r="C10" s="16" t="s">
        <v>53</v>
      </c>
      <c r="D10" s="17">
        <v>6488545.18</v>
      </c>
      <c r="E10" s="17">
        <v>380214.17</v>
      </c>
      <c r="F10" s="17">
        <f t="shared" si="0"/>
        <v>6108331.01</v>
      </c>
      <c r="G10" s="17">
        <v>589867.74</v>
      </c>
      <c r="H10" s="17">
        <v>86934.19</v>
      </c>
      <c r="I10" s="17">
        <f t="shared" si="1"/>
        <v>502933.55</v>
      </c>
      <c r="J10" s="17">
        <v>34216825.92</v>
      </c>
      <c r="K10" s="17">
        <v>5.8</v>
      </c>
      <c r="L10" s="17">
        <v>0</v>
      </c>
      <c r="M10" s="17">
        <v>0</v>
      </c>
      <c r="N10" s="17">
        <v>0</v>
      </c>
      <c r="O10" s="17">
        <v>589867743.33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f t="shared" si="2"/>
        <v>34216825.92</v>
      </c>
      <c r="AD10" s="17">
        <f t="shared" si="2"/>
        <v>34216825.92</v>
      </c>
      <c r="AE10" s="17">
        <v>18348901.92</v>
      </c>
      <c r="AF10" s="17">
        <v>18348901.92</v>
      </c>
      <c r="AG10" s="17">
        <v>4729841.69</v>
      </c>
      <c r="AH10" s="17">
        <v>4729841.69</v>
      </c>
      <c r="AI10" s="17">
        <v>1771852.63</v>
      </c>
      <c r="AJ10" s="17">
        <v>1771852.63</v>
      </c>
      <c r="AK10" s="17">
        <v>9366229.68</v>
      </c>
      <c r="AL10" s="17">
        <v>9366229.68</v>
      </c>
      <c r="AM10" s="17">
        <v>0</v>
      </c>
      <c r="AN10" s="17">
        <v>0</v>
      </c>
      <c r="AO10" s="17">
        <f t="shared" si="3"/>
        <v>380214.17000000004</v>
      </c>
      <c r="AP10" s="17">
        <f t="shared" si="3"/>
        <v>380214.17000000004</v>
      </c>
      <c r="AQ10" s="17">
        <v>86934.19</v>
      </c>
      <c r="AR10" s="17">
        <v>86934.19</v>
      </c>
      <c r="AS10" s="17">
        <v>227169.98</v>
      </c>
      <c r="AT10" s="17">
        <v>227169.98</v>
      </c>
      <c r="AU10" s="17">
        <v>66000</v>
      </c>
      <c r="AV10" s="17">
        <v>66000</v>
      </c>
      <c r="AW10" s="17">
        <v>0</v>
      </c>
      <c r="AX10" s="17">
        <v>0</v>
      </c>
      <c r="AY10" s="17">
        <v>110</v>
      </c>
      <c r="AZ10" s="17">
        <v>110</v>
      </c>
    </row>
    <row r="11" spans="1:52" s="18" customFormat="1" ht="9" customHeight="1">
      <c r="A11" s="15">
        <v>4</v>
      </c>
      <c r="B11" s="16" t="s">
        <v>54</v>
      </c>
      <c r="C11" s="16" t="s">
        <v>55</v>
      </c>
      <c r="D11" s="17">
        <v>226327.44</v>
      </c>
      <c r="E11" s="17">
        <v>11201.65</v>
      </c>
      <c r="F11" s="17">
        <f t="shared" si="0"/>
        <v>215125.79</v>
      </c>
      <c r="G11" s="17">
        <v>20575.22</v>
      </c>
      <c r="H11" s="17">
        <v>3028.36</v>
      </c>
      <c r="I11" s="17">
        <f t="shared" si="1"/>
        <v>17546.86</v>
      </c>
      <c r="J11" s="17">
        <v>2867962.17</v>
      </c>
      <c r="K11" s="17">
        <v>13.94</v>
      </c>
      <c r="L11" s="17">
        <v>0</v>
      </c>
      <c r="M11" s="17">
        <v>0</v>
      </c>
      <c r="N11" s="17">
        <v>0</v>
      </c>
      <c r="O11" s="17">
        <v>20575222.14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f t="shared" si="2"/>
        <v>2867962.17</v>
      </c>
      <c r="AD11" s="17">
        <f t="shared" si="2"/>
        <v>2867962.17</v>
      </c>
      <c r="AE11" s="17">
        <v>1186496.71</v>
      </c>
      <c r="AF11" s="17">
        <v>1186496.71</v>
      </c>
      <c r="AG11" s="17">
        <v>180247.94</v>
      </c>
      <c r="AH11" s="17">
        <v>180247.94</v>
      </c>
      <c r="AI11" s="17">
        <v>36162.74</v>
      </c>
      <c r="AJ11" s="17">
        <v>36162.74</v>
      </c>
      <c r="AK11" s="17">
        <v>1465054.78</v>
      </c>
      <c r="AL11" s="17">
        <v>1465054.78</v>
      </c>
      <c r="AM11" s="17">
        <v>0</v>
      </c>
      <c r="AN11" s="17">
        <v>0</v>
      </c>
      <c r="AO11" s="17">
        <f t="shared" si="3"/>
        <v>11201.65</v>
      </c>
      <c r="AP11" s="17">
        <f t="shared" si="3"/>
        <v>11201.65</v>
      </c>
      <c r="AQ11" s="17">
        <v>3028.36</v>
      </c>
      <c r="AR11" s="17">
        <v>3028.36</v>
      </c>
      <c r="AS11" s="17">
        <v>8128.03</v>
      </c>
      <c r="AT11" s="17">
        <v>8128.03</v>
      </c>
      <c r="AU11" s="17">
        <v>0</v>
      </c>
      <c r="AV11" s="17">
        <v>0</v>
      </c>
      <c r="AW11" s="17">
        <v>45.26</v>
      </c>
      <c r="AX11" s="17">
        <v>45.26</v>
      </c>
      <c r="AY11" s="17">
        <v>0</v>
      </c>
      <c r="AZ11" s="17">
        <v>0</v>
      </c>
    </row>
    <row r="12" spans="1:52" s="18" customFormat="1" ht="9" customHeight="1">
      <c r="A12" s="15">
        <v>5</v>
      </c>
      <c r="B12" s="16" t="s">
        <v>56</v>
      </c>
      <c r="C12" s="16" t="s">
        <v>57</v>
      </c>
      <c r="D12" s="17">
        <v>2215322.47</v>
      </c>
      <c r="E12" s="17">
        <v>56151.39</v>
      </c>
      <c r="F12" s="17">
        <f t="shared" si="0"/>
        <v>2159171.08</v>
      </c>
      <c r="G12" s="17">
        <v>201392.95</v>
      </c>
      <c r="H12" s="17">
        <v>29789.17</v>
      </c>
      <c r="I12" s="17">
        <f t="shared" si="1"/>
        <v>171603.78000000003</v>
      </c>
      <c r="J12" s="17">
        <v>12227846</v>
      </c>
      <c r="K12" s="17">
        <v>6.07</v>
      </c>
      <c r="L12" s="17">
        <v>0</v>
      </c>
      <c r="M12" s="17">
        <v>0</v>
      </c>
      <c r="N12" s="17">
        <v>0</v>
      </c>
      <c r="O12" s="17">
        <v>201392951.48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f t="shared" si="2"/>
        <v>12227846</v>
      </c>
      <c r="AD12" s="17">
        <f t="shared" si="2"/>
        <v>12227846</v>
      </c>
      <c r="AE12" s="17">
        <v>505492.8</v>
      </c>
      <c r="AF12" s="17">
        <v>505492.8</v>
      </c>
      <c r="AG12" s="17">
        <v>1719236.98</v>
      </c>
      <c r="AH12" s="17">
        <v>1719236.98</v>
      </c>
      <c r="AI12" s="17">
        <v>0</v>
      </c>
      <c r="AJ12" s="17">
        <v>0</v>
      </c>
      <c r="AK12" s="17">
        <v>10003116.22</v>
      </c>
      <c r="AL12" s="17">
        <v>10003116.22</v>
      </c>
      <c r="AM12" s="17">
        <v>0</v>
      </c>
      <c r="AN12" s="17">
        <v>0</v>
      </c>
      <c r="AO12" s="17">
        <f t="shared" si="3"/>
        <v>56151.39</v>
      </c>
      <c r="AP12" s="17">
        <f t="shared" si="3"/>
        <v>56151.39</v>
      </c>
      <c r="AQ12" s="17">
        <v>29789.17</v>
      </c>
      <c r="AR12" s="17">
        <v>29789.17</v>
      </c>
      <c r="AS12" s="17">
        <v>22904.81</v>
      </c>
      <c r="AT12" s="17">
        <v>22904.81</v>
      </c>
      <c r="AU12" s="17">
        <v>0</v>
      </c>
      <c r="AV12" s="17">
        <v>0</v>
      </c>
      <c r="AW12" s="17">
        <v>0</v>
      </c>
      <c r="AX12" s="17">
        <v>0</v>
      </c>
      <c r="AY12" s="17">
        <v>3457.41</v>
      </c>
      <c r="AZ12" s="17">
        <v>3457.41</v>
      </c>
    </row>
    <row r="13" spans="1:52" s="18" customFormat="1" ht="9" customHeight="1">
      <c r="A13" s="15">
        <v>6</v>
      </c>
      <c r="B13" s="16" t="s">
        <v>58</v>
      </c>
      <c r="C13" s="16" t="s">
        <v>59</v>
      </c>
      <c r="D13" s="17">
        <v>95919.37</v>
      </c>
      <c r="E13" s="17">
        <v>5455.98</v>
      </c>
      <c r="F13" s="17">
        <f t="shared" si="0"/>
        <v>90463.39</v>
      </c>
      <c r="G13" s="17">
        <v>15986.56</v>
      </c>
      <c r="H13" s="17">
        <v>2351.02</v>
      </c>
      <c r="I13" s="17">
        <f t="shared" si="1"/>
        <v>13635.539999999999</v>
      </c>
      <c r="J13" s="17">
        <v>1103861.27</v>
      </c>
      <c r="K13" s="17">
        <v>6.9</v>
      </c>
      <c r="L13" s="17">
        <v>0</v>
      </c>
      <c r="M13" s="17">
        <v>0</v>
      </c>
      <c r="N13" s="17">
        <v>0</v>
      </c>
      <c r="O13" s="17">
        <v>15986560.9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f t="shared" si="2"/>
        <v>1103861.27</v>
      </c>
      <c r="AD13" s="17">
        <f t="shared" si="2"/>
        <v>1103861.27</v>
      </c>
      <c r="AE13" s="17">
        <v>126001.5</v>
      </c>
      <c r="AF13" s="17">
        <v>126001.5</v>
      </c>
      <c r="AG13" s="17">
        <v>122263.39</v>
      </c>
      <c r="AH13" s="17">
        <v>122263.39</v>
      </c>
      <c r="AI13" s="17">
        <v>1323.28</v>
      </c>
      <c r="AJ13" s="17">
        <v>1323.28</v>
      </c>
      <c r="AK13" s="17">
        <v>854273.1</v>
      </c>
      <c r="AL13" s="17">
        <v>854273.1</v>
      </c>
      <c r="AM13" s="17">
        <v>0</v>
      </c>
      <c r="AN13" s="17">
        <v>0</v>
      </c>
      <c r="AO13" s="17">
        <f t="shared" si="3"/>
        <v>5455.98</v>
      </c>
      <c r="AP13" s="17">
        <f t="shared" si="3"/>
        <v>5455.98</v>
      </c>
      <c r="AQ13" s="17">
        <v>2351.02</v>
      </c>
      <c r="AR13" s="17">
        <v>2351.02</v>
      </c>
      <c r="AS13" s="17">
        <v>2923.96</v>
      </c>
      <c r="AT13" s="17">
        <v>2923.96</v>
      </c>
      <c r="AU13" s="17">
        <v>0</v>
      </c>
      <c r="AV13" s="17">
        <v>0</v>
      </c>
      <c r="AW13" s="17">
        <v>0</v>
      </c>
      <c r="AX13" s="17">
        <v>0</v>
      </c>
      <c r="AY13" s="17">
        <v>181</v>
      </c>
      <c r="AZ13" s="17">
        <v>181</v>
      </c>
    </row>
    <row r="14" spans="1:52" s="18" customFormat="1" ht="9" customHeight="1">
      <c r="A14" s="15">
        <v>7</v>
      </c>
      <c r="B14" s="16" t="s">
        <v>58</v>
      </c>
      <c r="C14" s="16" t="s">
        <v>60</v>
      </c>
      <c r="D14" s="17">
        <v>4832.4</v>
      </c>
      <c r="E14" s="17">
        <v>1042.38</v>
      </c>
      <c r="F14" s="17">
        <f t="shared" si="0"/>
        <v>3790.0199999999995</v>
      </c>
      <c r="G14" s="17">
        <v>805.4</v>
      </c>
      <c r="H14" s="17">
        <v>120.44</v>
      </c>
      <c r="I14" s="17">
        <f t="shared" si="1"/>
        <v>684.96</v>
      </c>
      <c r="J14" s="17">
        <v>22932.23</v>
      </c>
      <c r="K14" s="17">
        <v>2.85</v>
      </c>
      <c r="L14" s="17">
        <v>0</v>
      </c>
      <c r="M14" s="17">
        <v>0</v>
      </c>
      <c r="N14" s="17">
        <v>0</v>
      </c>
      <c r="O14" s="17">
        <v>805400.77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f t="shared" si="2"/>
        <v>22932.23</v>
      </c>
      <c r="AD14" s="17">
        <f t="shared" si="2"/>
        <v>22932.23</v>
      </c>
      <c r="AE14" s="17">
        <v>3203.8</v>
      </c>
      <c r="AF14" s="17">
        <v>3203.8</v>
      </c>
      <c r="AG14" s="17">
        <v>7949.27</v>
      </c>
      <c r="AH14" s="17">
        <v>7949.27</v>
      </c>
      <c r="AI14" s="17">
        <v>0</v>
      </c>
      <c r="AJ14" s="17">
        <v>0</v>
      </c>
      <c r="AK14" s="17">
        <v>11779.16</v>
      </c>
      <c r="AL14" s="17">
        <v>11779.16</v>
      </c>
      <c r="AM14" s="17">
        <v>0</v>
      </c>
      <c r="AN14" s="17">
        <v>0</v>
      </c>
      <c r="AO14" s="17">
        <f t="shared" si="3"/>
        <v>1042.38</v>
      </c>
      <c r="AP14" s="17">
        <f t="shared" si="3"/>
        <v>1042.38</v>
      </c>
      <c r="AQ14" s="17">
        <v>120.44</v>
      </c>
      <c r="AR14" s="17">
        <v>120.44</v>
      </c>
      <c r="AS14" s="17">
        <v>720.94</v>
      </c>
      <c r="AT14" s="17">
        <v>720.94</v>
      </c>
      <c r="AU14" s="17">
        <v>0</v>
      </c>
      <c r="AV14" s="17">
        <v>0</v>
      </c>
      <c r="AW14" s="17">
        <v>0</v>
      </c>
      <c r="AX14" s="17">
        <v>0</v>
      </c>
      <c r="AY14" s="17">
        <v>201</v>
      </c>
      <c r="AZ14" s="17">
        <v>201</v>
      </c>
    </row>
    <row r="15" spans="1:52" s="18" customFormat="1" ht="9" customHeight="1">
      <c r="A15" s="15">
        <v>8</v>
      </c>
      <c r="B15" s="16" t="s">
        <v>61</v>
      </c>
      <c r="C15" s="16" t="s">
        <v>62</v>
      </c>
      <c r="D15" s="17">
        <v>82518.55</v>
      </c>
      <c r="E15" s="17">
        <v>12437.94</v>
      </c>
      <c r="F15" s="17">
        <f t="shared" si="0"/>
        <v>70080.61</v>
      </c>
      <c r="G15" s="17">
        <v>7501.69</v>
      </c>
      <c r="H15" s="17">
        <v>1083.46</v>
      </c>
      <c r="I15" s="17">
        <f t="shared" si="1"/>
        <v>6418.23</v>
      </c>
      <c r="J15" s="17">
        <v>841552.33</v>
      </c>
      <c r="K15" s="17">
        <v>11.22</v>
      </c>
      <c r="L15" s="17">
        <v>0</v>
      </c>
      <c r="M15" s="17">
        <v>0</v>
      </c>
      <c r="N15" s="17">
        <v>0</v>
      </c>
      <c r="O15" s="17">
        <v>7501685.92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f t="shared" si="2"/>
        <v>841552.3300000001</v>
      </c>
      <c r="AD15" s="17">
        <f t="shared" si="2"/>
        <v>841552.3300000001</v>
      </c>
      <c r="AE15" s="17">
        <v>275623.96</v>
      </c>
      <c r="AF15" s="17">
        <v>275623.96</v>
      </c>
      <c r="AG15" s="17">
        <v>43519.13</v>
      </c>
      <c r="AH15" s="17">
        <v>43519.13</v>
      </c>
      <c r="AI15" s="17">
        <v>113.87</v>
      </c>
      <c r="AJ15" s="17">
        <v>113.87</v>
      </c>
      <c r="AK15" s="17">
        <v>522295.37</v>
      </c>
      <c r="AL15" s="17">
        <v>522295.37</v>
      </c>
      <c r="AM15" s="17">
        <v>0</v>
      </c>
      <c r="AN15" s="17">
        <v>0</v>
      </c>
      <c r="AO15" s="17">
        <f t="shared" si="3"/>
        <v>12437.939999999999</v>
      </c>
      <c r="AP15" s="17">
        <f t="shared" si="3"/>
        <v>12437.939999999999</v>
      </c>
      <c r="AQ15" s="17">
        <v>1083.46</v>
      </c>
      <c r="AR15" s="17">
        <v>1083.46</v>
      </c>
      <c r="AS15" s="17">
        <v>9854.48</v>
      </c>
      <c r="AT15" s="17">
        <v>9854.48</v>
      </c>
      <c r="AU15" s="17">
        <v>0</v>
      </c>
      <c r="AV15" s="17">
        <v>0</v>
      </c>
      <c r="AW15" s="17">
        <v>0</v>
      </c>
      <c r="AX15" s="17">
        <v>0</v>
      </c>
      <c r="AY15" s="17">
        <v>1500</v>
      </c>
      <c r="AZ15" s="17">
        <v>1500</v>
      </c>
    </row>
    <row r="16" spans="1:52" s="18" customFormat="1" ht="9" customHeight="1">
      <c r="A16" s="15">
        <v>9</v>
      </c>
      <c r="B16" s="16" t="s">
        <v>63</v>
      </c>
      <c r="C16" s="16" t="s">
        <v>64</v>
      </c>
      <c r="D16" s="17">
        <v>1644993.77</v>
      </c>
      <c r="E16" s="17">
        <v>123699.35</v>
      </c>
      <c r="F16" s="17">
        <f t="shared" si="0"/>
        <v>1521294.42</v>
      </c>
      <c r="G16" s="17">
        <v>149544.89</v>
      </c>
      <c r="H16" s="17">
        <v>21989.83</v>
      </c>
      <c r="I16" s="17">
        <f t="shared" si="1"/>
        <v>127555.06000000001</v>
      </c>
      <c r="J16" s="17">
        <v>12117088.56</v>
      </c>
      <c r="K16" s="17">
        <v>8.1</v>
      </c>
      <c r="L16" s="17">
        <v>0</v>
      </c>
      <c r="M16" s="17">
        <v>0</v>
      </c>
      <c r="N16" s="17">
        <v>0</v>
      </c>
      <c r="O16" s="17">
        <v>149544887.81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f t="shared" si="2"/>
        <v>12117088.56</v>
      </c>
      <c r="AD16" s="17">
        <f t="shared" si="2"/>
        <v>12117088.56</v>
      </c>
      <c r="AE16" s="17">
        <v>1035088.17</v>
      </c>
      <c r="AF16" s="17">
        <v>1035088.17</v>
      </c>
      <c r="AG16" s="17">
        <v>1385858.74</v>
      </c>
      <c r="AH16" s="17">
        <v>1385858.74</v>
      </c>
      <c r="AI16" s="17">
        <v>0</v>
      </c>
      <c r="AJ16" s="17">
        <v>0</v>
      </c>
      <c r="AK16" s="17">
        <v>9696141.65</v>
      </c>
      <c r="AL16" s="17">
        <v>9696141.65</v>
      </c>
      <c r="AM16" s="17">
        <v>0</v>
      </c>
      <c r="AN16" s="17">
        <v>0</v>
      </c>
      <c r="AO16" s="17">
        <f t="shared" si="3"/>
        <v>123699.35</v>
      </c>
      <c r="AP16" s="17">
        <f t="shared" si="3"/>
        <v>123699.35</v>
      </c>
      <c r="AQ16" s="17">
        <v>21989.83</v>
      </c>
      <c r="AR16" s="17">
        <v>21989.83</v>
      </c>
      <c r="AS16" s="17">
        <v>27467.52</v>
      </c>
      <c r="AT16" s="17">
        <v>27467.52</v>
      </c>
      <c r="AU16" s="17">
        <v>74000</v>
      </c>
      <c r="AV16" s="17">
        <v>74000</v>
      </c>
      <c r="AW16" s="17">
        <v>0</v>
      </c>
      <c r="AX16" s="17">
        <v>0</v>
      </c>
      <c r="AY16" s="17">
        <v>242</v>
      </c>
      <c r="AZ16" s="17">
        <v>242</v>
      </c>
    </row>
    <row r="17" spans="1:52" s="18" customFormat="1" ht="9" customHeight="1">
      <c r="A17" s="15">
        <v>10</v>
      </c>
      <c r="B17" s="16" t="s">
        <v>65</v>
      </c>
      <c r="C17" s="16" t="s">
        <v>66</v>
      </c>
      <c r="D17" s="17">
        <v>39491.55</v>
      </c>
      <c r="E17" s="17">
        <v>11917.11</v>
      </c>
      <c r="F17" s="17">
        <f t="shared" si="0"/>
        <v>27574.440000000002</v>
      </c>
      <c r="G17" s="17">
        <v>3949.16</v>
      </c>
      <c r="H17" s="17">
        <v>579.54</v>
      </c>
      <c r="I17" s="17">
        <f t="shared" si="1"/>
        <v>3369.62</v>
      </c>
      <c r="J17" s="17">
        <v>378561.85</v>
      </c>
      <c r="K17" s="17">
        <v>9.59</v>
      </c>
      <c r="L17" s="17">
        <v>0</v>
      </c>
      <c r="M17" s="17">
        <v>0</v>
      </c>
      <c r="N17" s="17">
        <v>0</v>
      </c>
      <c r="O17" s="17">
        <v>3949155.2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f t="shared" si="2"/>
        <v>378561.85000000003</v>
      </c>
      <c r="AD17" s="17">
        <f t="shared" si="2"/>
        <v>378561.85000000003</v>
      </c>
      <c r="AE17" s="17">
        <v>252340.73</v>
      </c>
      <c r="AF17" s="17">
        <v>252340.73</v>
      </c>
      <c r="AG17" s="17">
        <v>32635.29</v>
      </c>
      <c r="AH17" s="17">
        <v>32635.29</v>
      </c>
      <c r="AI17" s="17">
        <v>0</v>
      </c>
      <c r="AJ17" s="17">
        <v>0</v>
      </c>
      <c r="AK17" s="17">
        <v>93585.83</v>
      </c>
      <c r="AL17" s="17">
        <v>93585.83</v>
      </c>
      <c r="AM17" s="17">
        <v>0</v>
      </c>
      <c r="AN17" s="17">
        <v>0</v>
      </c>
      <c r="AO17" s="17">
        <f t="shared" si="3"/>
        <v>11917.11</v>
      </c>
      <c r="AP17" s="17">
        <f t="shared" si="3"/>
        <v>11917.11</v>
      </c>
      <c r="AQ17" s="17">
        <v>579.54</v>
      </c>
      <c r="AR17" s="17">
        <v>579.54</v>
      </c>
      <c r="AS17" s="17">
        <v>9062.57</v>
      </c>
      <c r="AT17" s="17">
        <v>9062.57</v>
      </c>
      <c r="AU17" s="17">
        <v>0</v>
      </c>
      <c r="AV17" s="17">
        <v>0</v>
      </c>
      <c r="AW17" s="17">
        <v>2000</v>
      </c>
      <c r="AX17" s="17">
        <v>2000</v>
      </c>
      <c r="AY17" s="17">
        <v>275</v>
      </c>
      <c r="AZ17" s="17">
        <v>275</v>
      </c>
    </row>
    <row r="18" spans="1:52" s="18" customFormat="1" ht="9" customHeight="1">
      <c r="A18" s="15">
        <v>11</v>
      </c>
      <c r="B18" s="16" t="s">
        <v>67</v>
      </c>
      <c r="C18" s="16" t="s">
        <v>68</v>
      </c>
      <c r="D18" s="17">
        <v>1590161.28</v>
      </c>
      <c r="E18" s="17">
        <v>115262.51</v>
      </c>
      <c r="F18" s="17">
        <f t="shared" si="0"/>
        <v>1474898.77</v>
      </c>
      <c r="G18" s="17">
        <v>144560.12</v>
      </c>
      <c r="H18" s="17">
        <v>21249.14</v>
      </c>
      <c r="I18" s="17">
        <f t="shared" si="1"/>
        <v>123310.98</v>
      </c>
      <c r="J18" s="17">
        <v>11662663.95</v>
      </c>
      <c r="K18" s="17">
        <v>8.07</v>
      </c>
      <c r="L18" s="17">
        <v>0</v>
      </c>
      <c r="M18" s="17">
        <v>0</v>
      </c>
      <c r="N18" s="17">
        <v>0</v>
      </c>
      <c r="O18" s="17">
        <v>144560116.79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f t="shared" si="2"/>
        <v>11662663.95</v>
      </c>
      <c r="AD18" s="17">
        <f t="shared" si="2"/>
        <v>11662663.95</v>
      </c>
      <c r="AE18" s="17">
        <v>3627129.23</v>
      </c>
      <c r="AF18" s="17">
        <v>3627129.23</v>
      </c>
      <c r="AG18" s="17">
        <v>903395.83</v>
      </c>
      <c r="AH18" s="17">
        <v>903395.83</v>
      </c>
      <c r="AI18" s="17">
        <v>0</v>
      </c>
      <c r="AJ18" s="17">
        <v>0</v>
      </c>
      <c r="AK18" s="17">
        <v>7132138.89</v>
      </c>
      <c r="AL18" s="17">
        <v>7132138.89</v>
      </c>
      <c r="AM18" s="17">
        <v>0</v>
      </c>
      <c r="AN18" s="17">
        <v>0</v>
      </c>
      <c r="AO18" s="17">
        <f t="shared" si="3"/>
        <v>115262.51000000001</v>
      </c>
      <c r="AP18" s="17">
        <f t="shared" si="3"/>
        <v>115262.51000000001</v>
      </c>
      <c r="AQ18" s="17">
        <v>21249.14</v>
      </c>
      <c r="AR18" s="17">
        <v>21249.14</v>
      </c>
      <c r="AS18" s="17">
        <v>14058.37</v>
      </c>
      <c r="AT18" s="17">
        <v>14058.37</v>
      </c>
      <c r="AU18" s="17">
        <v>37000</v>
      </c>
      <c r="AV18" s="17">
        <v>37000</v>
      </c>
      <c r="AW18" s="17">
        <v>42625</v>
      </c>
      <c r="AX18" s="17">
        <v>42625</v>
      </c>
      <c r="AY18" s="17">
        <v>330</v>
      </c>
      <c r="AZ18" s="17">
        <v>330</v>
      </c>
    </row>
    <row r="19" spans="1:52" s="18" customFormat="1" ht="9" customHeight="1">
      <c r="A19" s="15">
        <v>12</v>
      </c>
      <c r="B19" s="16" t="s">
        <v>69</v>
      </c>
      <c r="C19" s="16" t="s">
        <v>70</v>
      </c>
      <c r="D19" s="17">
        <v>1002317.52</v>
      </c>
      <c r="E19" s="17">
        <v>60327.19</v>
      </c>
      <c r="F19" s="17">
        <f t="shared" si="0"/>
        <v>941990.3300000001</v>
      </c>
      <c r="G19" s="17">
        <v>91119.77</v>
      </c>
      <c r="H19" s="17">
        <v>13424.11</v>
      </c>
      <c r="I19" s="17">
        <f t="shared" si="1"/>
        <v>77695.66</v>
      </c>
      <c r="J19" s="17">
        <v>8431308.59</v>
      </c>
      <c r="K19" s="17">
        <v>9.25</v>
      </c>
      <c r="L19" s="17">
        <v>0</v>
      </c>
      <c r="M19" s="17">
        <v>0</v>
      </c>
      <c r="N19" s="17">
        <v>0</v>
      </c>
      <c r="O19" s="17">
        <v>91119774.19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f t="shared" si="2"/>
        <v>8431308.59</v>
      </c>
      <c r="AD19" s="17">
        <f t="shared" si="2"/>
        <v>8431308.59</v>
      </c>
      <c r="AE19" s="17">
        <v>507343.9</v>
      </c>
      <c r="AF19" s="17">
        <v>507343.9</v>
      </c>
      <c r="AG19" s="17">
        <v>480427.36</v>
      </c>
      <c r="AH19" s="17">
        <v>480427.36</v>
      </c>
      <c r="AI19" s="17">
        <v>0</v>
      </c>
      <c r="AJ19" s="17">
        <v>0</v>
      </c>
      <c r="AK19" s="17">
        <v>7443537.33</v>
      </c>
      <c r="AL19" s="17">
        <v>7443537.33</v>
      </c>
      <c r="AM19" s="17">
        <v>0</v>
      </c>
      <c r="AN19" s="17">
        <v>0</v>
      </c>
      <c r="AO19" s="17">
        <f t="shared" si="3"/>
        <v>60327.19</v>
      </c>
      <c r="AP19" s="17">
        <f t="shared" si="3"/>
        <v>60327.19</v>
      </c>
      <c r="AQ19" s="17">
        <v>13424.11</v>
      </c>
      <c r="AR19" s="17">
        <v>13424.11</v>
      </c>
      <c r="AS19" s="17">
        <v>18938.08</v>
      </c>
      <c r="AT19" s="17">
        <v>18938.08</v>
      </c>
      <c r="AU19" s="17">
        <v>25000</v>
      </c>
      <c r="AV19" s="17">
        <v>25000</v>
      </c>
      <c r="AW19" s="17">
        <v>0</v>
      </c>
      <c r="AX19" s="17">
        <v>0</v>
      </c>
      <c r="AY19" s="17">
        <v>2965</v>
      </c>
      <c r="AZ19" s="17">
        <v>2965</v>
      </c>
    </row>
    <row r="20" spans="1:52" s="18" customFormat="1" ht="9" customHeight="1">
      <c r="A20" s="15">
        <v>13</v>
      </c>
      <c r="B20" s="16" t="s">
        <v>69</v>
      </c>
      <c r="C20" s="16" t="s">
        <v>71</v>
      </c>
      <c r="D20" s="17">
        <v>93135.38</v>
      </c>
      <c r="E20" s="17">
        <v>32074.8</v>
      </c>
      <c r="F20" s="17">
        <f t="shared" si="0"/>
        <v>61060.58</v>
      </c>
      <c r="G20" s="17">
        <v>8466.85</v>
      </c>
      <c r="H20" s="17">
        <v>1247.14</v>
      </c>
      <c r="I20" s="17">
        <f t="shared" si="1"/>
        <v>7219.71</v>
      </c>
      <c r="J20" s="17">
        <v>731686.05</v>
      </c>
      <c r="K20" s="17">
        <v>8.64</v>
      </c>
      <c r="L20" s="17">
        <v>0</v>
      </c>
      <c r="M20" s="17">
        <v>0</v>
      </c>
      <c r="N20" s="17">
        <v>0</v>
      </c>
      <c r="O20" s="17">
        <v>8466852.36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f t="shared" si="2"/>
        <v>731686.05</v>
      </c>
      <c r="AD20" s="17">
        <f t="shared" si="2"/>
        <v>731686.05</v>
      </c>
      <c r="AE20" s="17">
        <v>34734.21</v>
      </c>
      <c r="AF20" s="17">
        <v>34734.21</v>
      </c>
      <c r="AG20" s="17">
        <v>58480.81</v>
      </c>
      <c r="AH20" s="17">
        <v>58480.81</v>
      </c>
      <c r="AI20" s="17">
        <v>0</v>
      </c>
      <c r="AJ20" s="17">
        <v>0</v>
      </c>
      <c r="AK20" s="17">
        <v>638471.03</v>
      </c>
      <c r="AL20" s="17">
        <v>638471.03</v>
      </c>
      <c r="AM20" s="17">
        <v>0</v>
      </c>
      <c r="AN20" s="17">
        <v>0</v>
      </c>
      <c r="AO20" s="17">
        <f t="shared" si="3"/>
        <v>32074.8</v>
      </c>
      <c r="AP20" s="17">
        <f t="shared" si="3"/>
        <v>32074.8</v>
      </c>
      <c r="AQ20" s="17">
        <v>1247.14</v>
      </c>
      <c r="AR20" s="17">
        <v>1247.14</v>
      </c>
      <c r="AS20" s="17">
        <v>3002.66</v>
      </c>
      <c r="AT20" s="17">
        <v>3002.66</v>
      </c>
      <c r="AU20" s="17">
        <v>25000</v>
      </c>
      <c r="AV20" s="17">
        <v>25000</v>
      </c>
      <c r="AW20" s="17">
        <v>0</v>
      </c>
      <c r="AX20" s="17">
        <v>0</v>
      </c>
      <c r="AY20" s="17">
        <v>2825</v>
      </c>
      <c r="AZ20" s="17">
        <v>2825</v>
      </c>
    </row>
    <row r="21" spans="1:52" s="18" customFormat="1" ht="9" customHeight="1">
      <c r="A21" s="15">
        <v>14</v>
      </c>
      <c r="B21" s="16" t="s">
        <v>163</v>
      </c>
      <c r="C21" s="16" t="s">
        <v>128</v>
      </c>
      <c r="D21" s="17">
        <v>3195561.79</v>
      </c>
      <c r="E21" s="17">
        <v>168864.51</v>
      </c>
      <c r="F21" s="17">
        <f t="shared" si="0"/>
        <v>3026697.2800000003</v>
      </c>
      <c r="G21" s="17">
        <v>290505.62</v>
      </c>
      <c r="H21" s="17">
        <v>42948.81</v>
      </c>
      <c r="I21" s="17">
        <f t="shared" si="1"/>
        <v>247556.81</v>
      </c>
      <c r="J21" s="17">
        <v>19877232.05</v>
      </c>
      <c r="K21" s="17">
        <v>6.84</v>
      </c>
      <c r="L21" s="17">
        <v>0</v>
      </c>
      <c r="M21" s="17">
        <v>0</v>
      </c>
      <c r="N21" s="17">
        <v>0</v>
      </c>
      <c r="O21" s="17">
        <v>290505616.94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f t="shared" si="2"/>
        <v>19877232.05</v>
      </c>
      <c r="AD21" s="17">
        <f t="shared" si="2"/>
        <v>19877232.05</v>
      </c>
      <c r="AE21" s="17">
        <v>7364029.12</v>
      </c>
      <c r="AF21" s="17">
        <v>7364029.12</v>
      </c>
      <c r="AG21" s="17">
        <v>3147139.45</v>
      </c>
      <c r="AH21" s="17">
        <v>3147139.45</v>
      </c>
      <c r="AI21" s="17">
        <v>1.8</v>
      </c>
      <c r="AJ21" s="17">
        <v>1.8</v>
      </c>
      <c r="AK21" s="17">
        <v>9366061.68</v>
      </c>
      <c r="AL21" s="17">
        <v>9366061.68</v>
      </c>
      <c r="AM21" s="17">
        <v>0</v>
      </c>
      <c r="AN21" s="17">
        <v>0</v>
      </c>
      <c r="AO21" s="17">
        <f t="shared" si="3"/>
        <v>168864.51</v>
      </c>
      <c r="AP21" s="17">
        <f t="shared" si="3"/>
        <v>168864.51</v>
      </c>
      <c r="AQ21" s="17">
        <v>42948.81</v>
      </c>
      <c r="AR21" s="17">
        <v>42948.81</v>
      </c>
      <c r="AS21" s="17">
        <v>94645.7</v>
      </c>
      <c r="AT21" s="17">
        <v>94645.7</v>
      </c>
      <c r="AU21" s="17">
        <v>24200</v>
      </c>
      <c r="AV21" s="17">
        <v>24200</v>
      </c>
      <c r="AW21" s="17">
        <v>0</v>
      </c>
      <c r="AX21" s="17">
        <v>0</v>
      </c>
      <c r="AY21" s="17">
        <v>7070</v>
      </c>
      <c r="AZ21" s="17">
        <v>7070</v>
      </c>
    </row>
    <row r="22" spans="1:52" s="18" customFormat="1" ht="9" customHeight="1">
      <c r="A22" s="15">
        <v>15</v>
      </c>
      <c r="B22" s="16" t="s">
        <v>72</v>
      </c>
      <c r="C22" s="16" t="s">
        <v>73</v>
      </c>
      <c r="D22" s="17">
        <v>84666.46</v>
      </c>
      <c r="E22" s="17">
        <v>17094.96</v>
      </c>
      <c r="F22" s="17">
        <f t="shared" si="0"/>
        <v>67571.5</v>
      </c>
      <c r="G22" s="17">
        <v>8466.65</v>
      </c>
      <c r="H22" s="17">
        <v>1257.01</v>
      </c>
      <c r="I22" s="17">
        <f t="shared" si="1"/>
        <v>7209.639999999999</v>
      </c>
      <c r="J22" s="17">
        <v>309171.18</v>
      </c>
      <c r="K22" s="17">
        <v>3.65</v>
      </c>
      <c r="L22" s="17">
        <v>0</v>
      </c>
      <c r="M22" s="17">
        <v>0</v>
      </c>
      <c r="N22" s="17">
        <v>0</v>
      </c>
      <c r="O22" s="17">
        <v>8466645.67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f t="shared" si="2"/>
        <v>309171.18</v>
      </c>
      <c r="AD22" s="17">
        <f t="shared" si="2"/>
        <v>309171.18</v>
      </c>
      <c r="AE22" s="17">
        <v>62095.03</v>
      </c>
      <c r="AF22" s="17">
        <v>62095.03</v>
      </c>
      <c r="AG22" s="17">
        <v>65685</v>
      </c>
      <c r="AH22" s="17">
        <v>65685</v>
      </c>
      <c r="AI22" s="17">
        <v>0</v>
      </c>
      <c r="AJ22" s="17">
        <v>0</v>
      </c>
      <c r="AK22" s="17">
        <v>181391.15</v>
      </c>
      <c r="AL22" s="17">
        <v>181391.15</v>
      </c>
      <c r="AM22" s="17">
        <v>0</v>
      </c>
      <c r="AN22" s="17">
        <v>0</v>
      </c>
      <c r="AO22" s="17">
        <f t="shared" si="3"/>
        <v>17094.96</v>
      </c>
      <c r="AP22" s="17">
        <f t="shared" si="3"/>
        <v>17094.96</v>
      </c>
      <c r="AQ22" s="17">
        <v>1257.01</v>
      </c>
      <c r="AR22" s="17">
        <v>1257.01</v>
      </c>
      <c r="AS22" s="17">
        <v>14757.95</v>
      </c>
      <c r="AT22" s="17">
        <v>14757.95</v>
      </c>
      <c r="AU22" s="17">
        <v>0</v>
      </c>
      <c r="AV22" s="17">
        <v>0</v>
      </c>
      <c r="AW22" s="17">
        <v>0</v>
      </c>
      <c r="AX22" s="17">
        <v>0</v>
      </c>
      <c r="AY22" s="17">
        <v>1080</v>
      </c>
      <c r="AZ22" s="17">
        <v>1080</v>
      </c>
    </row>
    <row r="23" spans="1:52" s="18" customFormat="1" ht="9" customHeight="1">
      <c r="A23" s="15">
        <v>16</v>
      </c>
      <c r="B23" s="16" t="s">
        <v>74</v>
      </c>
      <c r="C23" s="16" t="s">
        <v>75</v>
      </c>
      <c r="D23" s="17">
        <v>1015370.54</v>
      </c>
      <c r="E23" s="17">
        <v>48111.08</v>
      </c>
      <c r="F23" s="17">
        <f t="shared" si="0"/>
        <v>967259.4600000001</v>
      </c>
      <c r="G23" s="17">
        <v>92306.41</v>
      </c>
      <c r="H23" s="17">
        <v>13350.18</v>
      </c>
      <c r="I23" s="17">
        <f t="shared" si="1"/>
        <v>78956.23000000001</v>
      </c>
      <c r="J23" s="17">
        <v>14656154.53</v>
      </c>
      <c r="K23" s="17">
        <v>15.88</v>
      </c>
      <c r="L23" s="17">
        <v>0</v>
      </c>
      <c r="M23" s="17">
        <v>0</v>
      </c>
      <c r="N23" s="17">
        <v>0</v>
      </c>
      <c r="O23" s="17">
        <v>92306412.43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f t="shared" si="2"/>
        <v>14656154.53</v>
      </c>
      <c r="AD23" s="17">
        <f t="shared" si="2"/>
        <v>14656154.53</v>
      </c>
      <c r="AE23" s="17">
        <v>4217592</v>
      </c>
      <c r="AF23" s="17">
        <v>4217592</v>
      </c>
      <c r="AG23" s="17">
        <v>410936.85</v>
      </c>
      <c r="AH23" s="17">
        <v>410936.85</v>
      </c>
      <c r="AI23" s="17">
        <v>0</v>
      </c>
      <c r="AJ23" s="17">
        <v>0</v>
      </c>
      <c r="AK23" s="17">
        <v>10027625.68</v>
      </c>
      <c r="AL23" s="17">
        <v>10027625.68</v>
      </c>
      <c r="AM23" s="17">
        <v>0</v>
      </c>
      <c r="AN23" s="17">
        <v>0</v>
      </c>
      <c r="AO23" s="17">
        <f t="shared" si="3"/>
        <v>48111.08</v>
      </c>
      <c r="AP23" s="17">
        <f t="shared" si="3"/>
        <v>48111.08</v>
      </c>
      <c r="AQ23" s="17">
        <v>13350.18</v>
      </c>
      <c r="AR23" s="17">
        <v>13350.18</v>
      </c>
      <c r="AS23" s="17">
        <v>34652.9</v>
      </c>
      <c r="AT23" s="17">
        <v>34652.9</v>
      </c>
      <c r="AU23" s="17">
        <v>0</v>
      </c>
      <c r="AV23" s="17">
        <v>0</v>
      </c>
      <c r="AW23" s="17">
        <v>0</v>
      </c>
      <c r="AX23" s="17">
        <v>0</v>
      </c>
      <c r="AY23" s="17">
        <v>108</v>
      </c>
      <c r="AZ23" s="17">
        <v>108</v>
      </c>
    </row>
    <row r="24" spans="1:52" s="18" customFormat="1" ht="9" customHeight="1">
      <c r="A24" s="15">
        <v>17</v>
      </c>
      <c r="B24" s="16" t="s">
        <v>76</v>
      </c>
      <c r="C24" s="16" t="s">
        <v>77</v>
      </c>
      <c r="D24" s="17">
        <v>3661082003.99</v>
      </c>
      <c r="E24" s="17">
        <v>78649179.48</v>
      </c>
      <c r="F24" s="17">
        <f t="shared" si="0"/>
        <v>3582432824.5099998</v>
      </c>
      <c r="G24" s="17">
        <v>332825636.73</v>
      </c>
      <c r="H24" s="17">
        <v>50945107.84</v>
      </c>
      <c r="I24" s="17">
        <f t="shared" si="1"/>
        <v>281880528.89</v>
      </c>
      <c r="J24" s="17">
        <v>-6039707532.96</v>
      </c>
      <c r="K24" s="17">
        <v>-1.81</v>
      </c>
      <c r="L24" s="17">
        <v>0</v>
      </c>
      <c r="M24" s="17">
        <v>0</v>
      </c>
      <c r="N24" s="17">
        <v>0</v>
      </c>
      <c r="O24" s="17">
        <v>332825636725.95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f t="shared" si="2"/>
        <v>-6039707532.96</v>
      </c>
      <c r="AD24" s="17">
        <f t="shared" si="2"/>
        <v>-6039707532.96</v>
      </c>
      <c r="AE24" s="17">
        <v>60348779.67</v>
      </c>
      <c r="AF24" s="17">
        <v>60348779.67</v>
      </c>
      <c r="AG24" s="17">
        <v>2677610286.47</v>
      </c>
      <c r="AH24" s="17">
        <v>2677610286.47</v>
      </c>
      <c r="AI24" s="17">
        <v>34642172.44</v>
      </c>
      <c r="AJ24" s="17">
        <v>34642172.44</v>
      </c>
      <c r="AK24" s="17">
        <v>-8807720340.34</v>
      </c>
      <c r="AL24" s="17">
        <v>-8807720340.34</v>
      </c>
      <c r="AM24" s="17">
        <v>-4588431.2</v>
      </c>
      <c r="AN24" s="17">
        <v>-4588431.2</v>
      </c>
      <c r="AO24" s="17">
        <f t="shared" si="3"/>
        <v>78649179.48</v>
      </c>
      <c r="AP24" s="17">
        <f t="shared" si="3"/>
        <v>78649179.48</v>
      </c>
      <c r="AQ24" s="17">
        <v>50945107.84</v>
      </c>
      <c r="AR24" s="17">
        <v>50945107.84</v>
      </c>
      <c r="AS24" s="17">
        <v>26002439.84</v>
      </c>
      <c r="AT24" s="17">
        <v>26002439.84</v>
      </c>
      <c r="AU24" s="17">
        <v>200600</v>
      </c>
      <c r="AV24" s="17">
        <v>200600</v>
      </c>
      <c r="AW24" s="17">
        <v>1500000</v>
      </c>
      <c r="AX24" s="17">
        <v>1500000</v>
      </c>
      <c r="AY24" s="17">
        <v>1031.8</v>
      </c>
      <c r="AZ24" s="17">
        <v>1031.8</v>
      </c>
    </row>
    <row r="25" spans="1:52" s="18" customFormat="1" ht="9" customHeight="1">
      <c r="A25" s="15">
        <v>18</v>
      </c>
      <c r="B25" s="16" t="s">
        <v>78</v>
      </c>
      <c r="C25" s="16" t="s">
        <v>79</v>
      </c>
      <c r="D25" s="17">
        <v>83696.56</v>
      </c>
      <c r="E25" s="17">
        <v>4824.29</v>
      </c>
      <c r="F25" s="17">
        <f t="shared" si="0"/>
        <v>78872.27</v>
      </c>
      <c r="G25" s="17">
        <v>7608.78</v>
      </c>
      <c r="H25" s="17">
        <v>1148.74</v>
      </c>
      <c r="I25" s="17">
        <f t="shared" si="1"/>
        <v>6460.04</v>
      </c>
      <c r="J25" s="17">
        <v>233255.05</v>
      </c>
      <c r="K25" s="17">
        <v>3.07</v>
      </c>
      <c r="L25" s="17">
        <v>0</v>
      </c>
      <c r="M25" s="17">
        <v>0</v>
      </c>
      <c r="N25" s="17">
        <v>0</v>
      </c>
      <c r="O25" s="17">
        <v>7608778.35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f t="shared" si="2"/>
        <v>233255.05</v>
      </c>
      <c r="AD25" s="17">
        <f t="shared" si="2"/>
        <v>233255.05</v>
      </c>
      <c r="AE25" s="17">
        <v>678.5</v>
      </c>
      <c r="AF25" s="17">
        <v>678.5</v>
      </c>
      <c r="AG25" s="17">
        <v>61318.3</v>
      </c>
      <c r="AH25" s="17">
        <v>61318.3</v>
      </c>
      <c r="AI25" s="17">
        <v>0</v>
      </c>
      <c r="AJ25" s="17">
        <v>0</v>
      </c>
      <c r="AK25" s="17">
        <v>171258.25</v>
      </c>
      <c r="AL25" s="17">
        <v>171258.25</v>
      </c>
      <c r="AM25" s="17">
        <v>0</v>
      </c>
      <c r="AN25" s="17">
        <v>0</v>
      </c>
      <c r="AO25" s="17">
        <f t="shared" si="3"/>
        <v>4824.29</v>
      </c>
      <c r="AP25" s="17">
        <f t="shared" si="3"/>
        <v>4824.29</v>
      </c>
      <c r="AQ25" s="17">
        <v>1148.74</v>
      </c>
      <c r="AR25" s="17">
        <v>1148.74</v>
      </c>
      <c r="AS25" s="17">
        <v>3663.55</v>
      </c>
      <c r="AT25" s="17">
        <v>3663.55</v>
      </c>
      <c r="AU25" s="17">
        <v>0</v>
      </c>
      <c r="AV25" s="17">
        <v>0</v>
      </c>
      <c r="AW25" s="17">
        <v>0</v>
      </c>
      <c r="AX25" s="17">
        <v>0</v>
      </c>
      <c r="AY25" s="17">
        <v>12</v>
      </c>
      <c r="AZ25" s="17">
        <v>12</v>
      </c>
    </row>
    <row r="26" spans="1:52" s="18" customFormat="1" ht="9" customHeight="1">
      <c r="A26" s="15">
        <v>19</v>
      </c>
      <c r="B26" s="16" t="s">
        <v>78</v>
      </c>
      <c r="C26" s="16" t="s">
        <v>80</v>
      </c>
      <c r="D26" s="17">
        <v>17597.31</v>
      </c>
      <c r="E26" s="17">
        <v>2841.99</v>
      </c>
      <c r="F26" s="17">
        <f t="shared" si="0"/>
        <v>14755.320000000002</v>
      </c>
      <c r="G26" s="17">
        <v>1599.76</v>
      </c>
      <c r="H26" s="17">
        <v>244.41</v>
      </c>
      <c r="I26" s="17">
        <f t="shared" si="1"/>
        <v>1355.35</v>
      </c>
      <c r="J26" s="17">
        <v>-29114.57</v>
      </c>
      <c r="K26" s="17">
        <v>-1.82</v>
      </c>
      <c r="L26" s="17">
        <v>0</v>
      </c>
      <c r="M26" s="17">
        <v>0</v>
      </c>
      <c r="N26" s="17">
        <v>0</v>
      </c>
      <c r="O26" s="17">
        <v>1599755.21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f t="shared" si="2"/>
        <v>-29114.569999999996</v>
      </c>
      <c r="AD26" s="17">
        <f t="shared" si="2"/>
        <v>-29114.569999999996</v>
      </c>
      <c r="AE26" s="17">
        <v>2336</v>
      </c>
      <c r="AF26" s="17">
        <v>2336</v>
      </c>
      <c r="AG26" s="17">
        <v>16890.52</v>
      </c>
      <c r="AH26" s="17">
        <v>16890.52</v>
      </c>
      <c r="AI26" s="17">
        <v>0</v>
      </c>
      <c r="AJ26" s="17">
        <v>0</v>
      </c>
      <c r="AK26" s="17">
        <v>-48341.09</v>
      </c>
      <c r="AL26" s="17">
        <v>-48341.09</v>
      </c>
      <c r="AM26" s="17">
        <v>0</v>
      </c>
      <c r="AN26" s="17">
        <v>0</v>
      </c>
      <c r="AO26" s="17">
        <f t="shared" si="3"/>
        <v>2841.99</v>
      </c>
      <c r="AP26" s="17">
        <f t="shared" si="3"/>
        <v>2841.99</v>
      </c>
      <c r="AQ26" s="17">
        <v>244.41</v>
      </c>
      <c r="AR26" s="17">
        <v>244.41</v>
      </c>
      <c r="AS26" s="17">
        <v>2597.58</v>
      </c>
      <c r="AT26" s="17">
        <v>2597.58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</row>
    <row r="27" spans="1:52" s="18" customFormat="1" ht="9" customHeight="1">
      <c r="A27" s="15">
        <v>20</v>
      </c>
      <c r="B27" s="16" t="s">
        <v>78</v>
      </c>
      <c r="C27" s="16" t="s">
        <v>81</v>
      </c>
      <c r="D27" s="17">
        <v>374060.63</v>
      </c>
      <c r="E27" s="17">
        <v>11913.17</v>
      </c>
      <c r="F27" s="17">
        <f t="shared" si="0"/>
        <v>362147.46</v>
      </c>
      <c r="G27" s="17">
        <v>34005.51</v>
      </c>
      <c r="H27" s="17">
        <v>5080.45</v>
      </c>
      <c r="I27" s="17">
        <f t="shared" si="1"/>
        <v>28925.06</v>
      </c>
      <c r="J27" s="17">
        <v>1640397.66</v>
      </c>
      <c r="K27" s="17">
        <v>4.82</v>
      </c>
      <c r="L27" s="17">
        <v>0</v>
      </c>
      <c r="M27" s="17">
        <v>0</v>
      </c>
      <c r="N27" s="17">
        <v>0</v>
      </c>
      <c r="O27" s="17">
        <v>34005512.11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f t="shared" si="2"/>
        <v>1640397.6600000001</v>
      </c>
      <c r="AD27" s="17">
        <f t="shared" si="2"/>
        <v>1640397.6600000001</v>
      </c>
      <c r="AE27" s="17">
        <v>28176</v>
      </c>
      <c r="AF27" s="17">
        <v>28176</v>
      </c>
      <c r="AG27" s="17">
        <v>260490.16</v>
      </c>
      <c r="AH27" s="17">
        <v>260490.16</v>
      </c>
      <c r="AI27" s="17">
        <v>0</v>
      </c>
      <c r="AJ27" s="17">
        <v>0</v>
      </c>
      <c r="AK27" s="17">
        <v>1351731.5</v>
      </c>
      <c r="AL27" s="17">
        <v>1351731.5</v>
      </c>
      <c r="AM27" s="17">
        <v>0</v>
      </c>
      <c r="AN27" s="17">
        <v>0</v>
      </c>
      <c r="AO27" s="17">
        <f t="shared" si="3"/>
        <v>11913.17</v>
      </c>
      <c r="AP27" s="17">
        <f t="shared" si="3"/>
        <v>11913.17</v>
      </c>
      <c r="AQ27" s="17">
        <v>5080.45</v>
      </c>
      <c r="AR27" s="17">
        <v>5080.45</v>
      </c>
      <c r="AS27" s="17">
        <v>6832.72</v>
      </c>
      <c r="AT27" s="17">
        <v>6832.72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</row>
    <row r="28" spans="1:52" s="18" customFormat="1" ht="9" customHeight="1">
      <c r="A28" s="15">
        <v>21</v>
      </c>
      <c r="B28" s="16" t="s">
        <v>82</v>
      </c>
      <c r="C28" s="16" t="s">
        <v>83</v>
      </c>
      <c r="D28" s="17">
        <v>319686.75</v>
      </c>
      <c r="E28" s="17">
        <v>40614.77</v>
      </c>
      <c r="F28" s="17">
        <f t="shared" si="0"/>
        <v>279071.98</v>
      </c>
      <c r="G28" s="17">
        <v>29062.43</v>
      </c>
      <c r="H28" s="17">
        <v>4290.06</v>
      </c>
      <c r="I28" s="17">
        <f t="shared" si="1"/>
        <v>24772.37</v>
      </c>
      <c r="J28" s="17">
        <v>1698039.1</v>
      </c>
      <c r="K28" s="17">
        <v>5.84</v>
      </c>
      <c r="L28" s="17">
        <v>0</v>
      </c>
      <c r="M28" s="17">
        <v>0</v>
      </c>
      <c r="N28" s="17">
        <v>0</v>
      </c>
      <c r="O28" s="17">
        <v>29062432.22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f t="shared" si="2"/>
        <v>1698039.1</v>
      </c>
      <c r="AD28" s="17">
        <f t="shared" si="2"/>
        <v>1698039.1</v>
      </c>
      <c r="AE28" s="17">
        <v>-309411.2</v>
      </c>
      <c r="AF28" s="17">
        <v>-309411.2</v>
      </c>
      <c r="AG28" s="17">
        <v>271828.3</v>
      </c>
      <c r="AH28" s="17">
        <v>271828.3</v>
      </c>
      <c r="AI28" s="17">
        <v>0</v>
      </c>
      <c r="AJ28" s="17">
        <v>0</v>
      </c>
      <c r="AK28" s="17">
        <v>1735622</v>
      </c>
      <c r="AL28" s="17">
        <v>1735622</v>
      </c>
      <c r="AM28" s="17">
        <v>0</v>
      </c>
      <c r="AN28" s="17">
        <v>0</v>
      </c>
      <c r="AO28" s="17">
        <f t="shared" si="3"/>
        <v>40614.770000000004</v>
      </c>
      <c r="AP28" s="17">
        <f t="shared" si="3"/>
        <v>40614.770000000004</v>
      </c>
      <c r="AQ28" s="17">
        <v>4290.06</v>
      </c>
      <c r="AR28" s="17">
        <v>4290.06</v>
      </c>
      <c r="AS28" s="17">
        <v>15720.71</v>
      </c>
      <c r="AT28" s="17">
        <v>15720.71</v>
      </c>
      <c r="AU28" s="17">
        <v>20000</v>
      </c>
      <c r="AV28" s="17">
        <v>20000</v>
      </c>
      <c r="AW28" s="17">
        <v>0</v>
      </c>
      <c r="AX28" s="17">
        <v>0</v>
      </c>
      <c r="AY28" s="17">
        <v>604</v>
      </c>
      <c r="AZ28" s="17">
        <v>604</v>
      </c>
    </row>
    <row r="29" spans="1:52" s="18" customFormat="1" ht="9" customHeight="1">
      <c r="A29" s="15">
        <v>22</v>
      </c>
      <c r="B29" s="16" t="s">
        <v>84</v>
      </c>
      <c r="C29" s="16" t="s">
        <v>85</v>
      </c>
      <c r="D29" s="17">
        <v>146462.25</v>
      </c>
      <c r="E29" s="17">
        <v>7953.87</v>
      </c>
      <c r="F29" s="17">
        <f t="shared" si="0"/>
        <v>138508.38</v>
      </c>
      <c r="G29" s="17">
        <v>13314.75</v>
      </c>
      <c r="H29" s="17">
        <v>1934.42</v>
      </c>
      <c r="I29" s="17">
        <f t="shared" si="1"/>
        <v>11380.33</v>
      </c>
      <c r="J29" s="17">
        <v>1853394.4</v>
      </c>
      <c r="K29" s="17">
        <v>13.92</v>
      </c>
      <c r="L29" s="17">
        <v>0</v>
      </c>
      <c r="M29" s="17">
        <v>0</v>
      </c>
      <c r="N29" s="17">
        <v>0</v>
      </c>
      <c r="O29" s="17">
        <v>13314750.1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f t="shared" si="2"/>
        <v>1853394.4</v>
      </c>
      <c r="AD29" s="17">
        <f t="shared" si="2"/>
        <v>1853394.4</v>
      </c>
      <c r="AE29" s="17">
        <v>666010.12</v>
      </c>
      <c r="AF29" s="17">
        <v>666010.12</v>
      </c>
      <c r="AG29" s="17">
        <v>87157.19</v>
      </c>
      <c r="AH29" s="17">
        <v>87157.19</v>
      </c>
      <c r="AI29" s="17">
        <v>74.96</v>
      </c>
      <c r="AJ29" s="17">
        <v>74.96</v>
      </c>
      <c r="AK29" s="17">
        <v>1100152.13</v>
      </c>
      <c r="AL29" s="17">
        <v>1100152.13</v>
      </c>
      <c r="AM29" s="17">
        <v>0</v>
      </c>
      <c r="AN29" s="17">
        <v>0</v>
      </c>
      <c r="AO29" s="17">
        <f t="shared" si="3"/>
        <v>7953.87</v>
      </c>
      <c r="AP29" s="17">
        <f t="shared" si="3"/>
        <v>7953.87</v>
      </c>
      <c r="AQ29" s="17">
        <v>1934.42</v>
      </c>
      <c r="AR29" s="17">
        <v>1934.42</v>
      </c>
      <c r="AS29" s="17">
        <v>5974.45</v>
      </c>
      <c r="AT29" s="17">
        <v>5974.45</v>
      </c>
      <c r="AU29" s="17">
        <v>0</v>
      </c>
      <c r="AV29" s="17">
        <v>0</v>
      </c>
      <c r="AW29" s="17">
        <v>0</v>
      </c>
      <c r="AX29" s="17">
        <v>0</v>
      </c>
      <c r="AY29" s="17">
        <v>45</v>
      </c>
      <c r="AZ29" s="17">
        <v>45</v>
      </c>
    </row>
    <row r="30" spans="1:52" s="18" customFormat="1" ht="9" customHeight="1">
      <c r="A30" s="15">
        <v>23</v>
      </c>
      <c r="B30" s="16" t="s">
        <v>86</v>
      </c>
      <c r="C30" s="16" t="s">
        <v>87</v>
      </c>
      <c r="D30" s="17">
        <v>216740.59</v>
      </c>
      <c r="E30" s="17">
        <v>8442.12</v>
      </c>
      <c r="F30" s="17">
        <f t="shared" si="0"/>
        <v>208298.47</v>
      </c>
      <c r="G30" s="17">
        <v>19703.69</v>
      </c>
      <c r="H30" s="17">
        <v>2904.78</v>
      </c>
      <c r="I30" s="17">
        <f t="shared" si="1"/>
        <v>16798.91</v>
      </c>
      <c r="J30" s="17">
        <v>1246343.94</v>
      </c>
      <c r="K30" s="17">
        <v>6.33</v>
      </c>
      <c r="L30" s="17">
        <v>0</v>
      </c>
      <c r="M30" s="17">
        <v>0</v>
      </c>
      <c r="N30" s="17">
        <v>0</v>
      </c>
      <c r="O30" s="17">
        <v>19703689.92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f t="shared" si="2"/>
        <v>1246343.94</v>
      </c>
      <c r="AD30" s="17">
        <f t="shared" si="2"/>
        <v>1246343.94</v>
      </c>
      <c r="AE30" s="17">
        <v>-120814.4</v>
      </c>
      <c r="AF30" s="17">
        <v>-120814.4</v>
      </c>
      <c r="AG30" s="17">
        <v>115142.05</v>
      </c>
      <c r="AH30" s="17">
        <v>115142.05</v>
      </c>
      <c r="AI30" s="17">
        <v>115189.07</v>
      </c>
      <c r="AJ30" s="17">
        <v>115189.07</v>
      </c>
      <c r="AK30" s="17">
        <v>1136827.22</v>
      </c>
      <c r="AL30" s="17">
        <v>1136827.22</v>
      </c>
      <c r="AM30" s="17">
        <v>0</v>
      </c>
      <c r="AN30" s="17">
        <v>0</v>
      </c>
      <c r="AO30" s="17">
        <f t="shared" si="3"/>
        <v>8442.12</v>
      </c>
      <c r="AP30" s="17">
        <f t="shared" si="3"/>
        <v>8442.12</v>
      </c>
      <c r="AQ30" s="17">
        <v>2904.78</v>
      </c>
      <c r="AR30" s="17">
        <v>2904.78</v>
      </c>
      <c r="AS30" s="17">
        <v>5265.34</v>
      </c>
      <c r="AT30" s="17">
        <v>5265.34</v>
      </c>
      <c r="AU30" s="17">
        <v>0</v>
      </c>
      <c r="AV30" s="17">
        <v>0</v>
      </c>
      <c r="AW30" s="17">
        <v>0</v>
      </c>
      <c r="AX30" s="17">
        <v>0</v>
      </c>
      <c r="AY30" s="17">
        <v>272</v>
      </c>
      <c r="AZ30" s="17">
        <v>272</v>
      </c>
    </row>
    <row r="31" spans="1:52" s="18" customFormat="1" ht="9" customHeight="1">
      <c r="A31" s="15">
        <v>24</v>
      </c>
      <c r="B31" s="16" t="s">
        <v>88</v>
      </c>
      <c r="C31" s="16" t="s">
        <v>89</v>
      </c>
      <c r="D31" s="17">
        <v>346186.9</v>
      </c>
      <c r="E31" s="17">
        <v>51234.16</v>
      </c>
      <c r="F31" s="17">
        <f t="shared" si="0"/>
        <v>294952.74</v>
      </c>
      <c r="G31" s="17">
        <v>31471.54</v>
      </c>
      <c r="H31" s="17">
        <v>4774.83</v>
      </c>
      <c r="I31" s="17">
        <f t="shared" si="1"/>
        <v>26696.71</v>
      </c>
      <c r="J31" s="17">
        <v>2510797.96</v>
      </c>
      <c r="K31" s="17">
        <v>7.98</v>
      </c>
      <c r="L31" s="17">
        <v>0</v>
      </c>
      <c r="M31" s="17">
        <v>0</v>
      </c>
      <c r="N31" s="17">
        <v>0</v>
      </c>
      <c r="O31" s="17">
        <v>31471536.67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f t="shared" si="2"/>
        <v>2510797.96</v>
      </c>
      <c r="AD31" s="17">
        <f t="shared" si="2"/>
        <v>2510797.96</v>
      </c>
      <c r="AE31" s="17">
        <v>751048.69</v>
      </c>
      <c r="AF31" s="17">
        <v>751048.69</v>
      </c>
      <c r="AG31" s="17">
        <v>308220.12</v>
      </c>
      <c r="AH31" s="17">
        <v>308220.12</v>
      </c>
      <c r="AI31" s="17">
        <v>0</v>
      </c>
      <c r="AJ31" s="17">
        <v>0</v>
      </c>
      <c r="AK31" s="17">
        <v>1451529.15</v>
      </c>
      <c r="AL31" s="17">
        <v>1451529.15</v>
      </c>
      <c r="AM31" s="17">
        <v>0</v>
      </c>
      <c r="AN31" s="17">
        <v>0</v>
      </c>
      <c r="AO31" s="17">
        <f t="shared" si="3"/>
        <v>51234.159999999996</v>
      </c>
      <c r="AP31" s="17">
        <f t="shared" si="3"/>
        <v>51234.159999999996</v>
      </c>
      <c r="AQ31" s="17">
        <v>4774.83</v>
      </c>
      <c r="AR31" s="17">
        <v>4774.83</v>
      </c>
      <c r="AS31" s="17">
        <v>15896.98</v>
      </c>
      <c r="AT31" s="17">
        <v>15896.98</v>
      </c>
      <c r="AU31" s="17">
        <v>30000</v>
      </c>
      <c r="AV31" s="17">
        <v>30000</v>
      </c>
      <c r="AW31" s="17">
        <v>12.35</v>
      </c>
      <c r="AX31" s="17">
        <v>12.35</v>
      </c>
      <c r="AY31" s="17">
        <v>550</v>
      </c>
      <c r="AZ31" s="17">
        <v>550</v>
      </c>
    </row>
    <row r="32" spans="1:52" s="18" customFormat="1" ht="9" customHeight="1">
      <c r="A32" s="15">
        <v>25</v>
      </c>
      <c r="B32" s="16" t="s">
        <v>90</v>
      </c>
      <c r="C32" s="16" t="s">
        <v>91</v>
      </c>
      <c r="D32" s="17">
        <v>145268.26</v>
      </c>
      <c r="E32" s="17">
        <v>51026.2</v>
      </c>
      <c r="F32" s="17">
        <f t="shared" si="0"/>
        <v>94242.06000000001</v>
      </c>
      <c r="G32" s="17">
        <v>13327.36</v>
      </c>
      <c r="H32" s="17">
        <v>1984.42</v>
      </c>
      <c r="I32" s="17">
        <f t="shared" si="1"/>
        <v>11342.94</v>
      </c>
      <c r="J32" s="17">
        <v>1147494.66</v>
      </c>
      <c r="K32" s="17">
        <v>8.61</v>
      </c>
      <c r="L32" s="17">
        <v>0</v>
      </c>
      <c r="M32" s="17">
        <v>0</v>
      </c>
      <c r="N32" s="17">
        <v>0</v>
      </c>
      <c r="O32" s="17">
        <v>13327362.92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 t="shared" si="2"/>
        <v>1147494.6600000001</v>
      </c>
      <c r="AD32" s="17">
        <f t="shared" si="2"/>
        <v>1147494.6600000001</v>
      </c>
      <c r="AE32" s="17">
        <v>35111.6</v>
      </c>
      <c r="AF32" s="17">
        <v>35111.6</v>
      </c>
      <c r="AG32" s="17">
        <v>81849.24</v>
      </c>
      <c r="AH32" s="17">
        <v>81849.24</v>
      </c>
      <c r="AI32" s="17">
        <v>122.02</v>
      </c>
      <c r="AJ32" s="17">
        <v>122.02</v>
      </c>
      <c r="AK32" s="17">
        <v>1030411.8</v>
      </c>
      <c r="AL32" s="17">
        <v>1030411.8</v>
      </c>
      <c r="AM32" s="17">
        <v>0</v>
      </c>
      <c r="AN32" s="17">
        <v>0</v>
      </c>
      <c r="AO32" s="17">
        <f t="shared" si="3"/>
        <v>51026.2</v>
      </c>
      <c r="AP32" s="17">
        <f t="shared" si="3"/>
        <v>51026.2</v>
      </c>
      <c r="AQ32" s="17">
        <v>1984.42</v>
      </c>
      <c r="AR32" s="17">
        <v>1984.42</v>
      </c>
      <c r="AS32" s="17">
        <v>1921.78</v>
      </c>
      <c r="AT32" s="17">
        <v>1921.78</v>
      </c>
      <c r="AU32" s="17">
        <v>47000</v>
      </c>
      <c r="AV32" s="17">
        <v>47000</v>
      </c>
      <c r="AW32" s="17">
        <v>0</v>
      </c>
      <c r="AX32" s="17">
        <v>0</v>
      </c>
      <c r="AY32" s="17">
        <v>120</v>
      </c>
      <c r="AZ32" s="17">
        <v>120</v>
      </c>
    </row>
    <row r="33" spans="1:52" s="18" customFormat="1" ht="9" customHeight="1">
      <c r="A33" s="15">
        <v>26</v>
      </c>
      <c r="B33" s="16" t="s">
        <v>92</v>
      </c>
      <c r="C33" s="16" t="s">
        <v>93</v>
      </c>
      <c r="D33" s="17">
        <v>27657.52</v>
      </c>
      <c r="E33" s="17">
        <v>4712.31</v>
      </c>
      <c r="F33" s="17">
        <f t="shared" si="0"/>
        <v>22945.21</v>
      </c>
      <c r="G33" s="17">
        <v>2514.32</v>
      </c>
      <c r="H33" s="17">
        <v>373.77</v>
      </c>
      <c r="I33" s="17">
        <f t="shared" si="1"/>
        <v>2140.55</v>
      </c>
      <c r="J33" s="17">
        <v>267899.93</v>
      </c>
      <c r="K33" s="17">
        <v>10.65</v>
      </c>
      <c r="L33" s="17">
        <v>0</v>
      </c>
      <c r="M33" s="17">
        <v>0</v>
      </c>
      <c r="N33" s="17">
        <v>0</v>
      </c>
      <c r="O33" s="17">
        <v>2514320.02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f t="shared" si="2"/>
        <v>267899.93</v>
      </c>
      <c r="AD33" s="17">
        <f t="shared" si="2"/>
        <v>267899.93</v>
      </c>
      <c r="AE33" s="17">
        <v>185871.22</v>
      </c>
      <c r="AF33" s="17">
        <v>185871.22</v>
      </c>
      <c r="AG33" s="17">
        <v>12138.35</v>
      </c>
      <c r="AH33" s="17">
        <v>12138.35</v>
      </c>
      <c r="AI33" s="17">
        <v>0</v>
      </c>
      <c r="AJ33" s="17">
        <v>0</v>
      </c>
      <c r="AK33" s="17">
        <v>69890.36</v>
      </c>
      <c r="AL33" s="17">
        <v>69890.36</v>
      </c>
      <c r="AM33" s="17">
        <v>0</v>
      </c>
      <c r="AN33" s="17">
        <v>0</v>
      </c>
      <c r="AO33" s="17">
        <f t="shared" si="3"/>
        <v>4712.3099999999995</v>
      </c>
      <c r="AP33" s="17">
        <f t="shared" si="3"/>
        <v>4712.3099999999995</v>
      </c>
      <c r="AQ33" s="17">
        <v>373.77</v>
      </c>
      <c r="AR33" s="17">
        <v>373.77</v>
      </c>
      <c r="AS33" s="17">
        <v>4338.54</v>
      </c>
      <c r="AT33" s="17">
        <v>4338.54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</row>
    <row r="34" spans="1:52" s="18" customFormat="1" ht="9" customHeight="1">
      <c r="A34" s="15">
        <v>27</v>
      </c>
      <c r="B34" s="16" t="s">
        <v>94</v>
      </c>
      <c r="C34" s="16" t="s">
        <v>95</v>
      </c>
      <c r="D34" s="17">
        <v>5358048.71</v>
      </c>
      <c r="E34" s="17">
        <v>121185.97</v>
      </c>
      <c r="F34" s="17">
        <f t="shared" si="0"/>
        <v>5236862.74</v>
      </c>
      <c r="G34" s="17">
        <v>535804.87</v>
      </c>
      <c r="H34" s="17">
        <v>78597.27</v>
      </c>
      <c r="I34" s="17">
        <f t="shared" si="1"/>
        <v>457207.6</v>
      </c>
      <c r="J34" s="17">
        <v>53959232.82</v>
      </c>
      <c r="K34" s="17">
        <v>10.07</v>
      </c>
      <c r="L34" s="17">
        <v>0</v>
      </c>
      <c r="M34" s="17">
        <v>0</v>
      </c>
      <c r="N34" s="17">
        <v>0</v>
      </c>
      <c r="O34" s="17">
        <v>535804871.48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f t="shared" si="2"/>
        <v>53959232.82</v>
      </c>
      <c r="AD34" s="17">
        <f t="shared" si="2"/>
        <v>53959232.82</v>
      </c>
      <c r="AE34" s="17">
        <v>108340</v>
      </c>
      <c r="AF34" s="17">
        <v>108340</v>
      </c>
      <c r="AG34" s="17">
        <v>2257723.64</v>
      </c>
      <c r="AH34" s="17">
        <v>2257723.64</v>
      </c>
      <c r="AI34" s="17">
        <v>2204808.23</v>
      </c>
      <c r="AJ34" s="17">
        <v>2204808.23</v>
      </c>
      <c r="AK34" s="17">
        <v>49388360.95</v>
      </c>
      <c r="AL34" s="17">
        <v>49388360.95</v>
      </c>
      <c r="AM34" s="17">
        <v>0</v>
      </c>
      <c r="AN34" s="17">
        <v>0</v>
      </c>
      <c r="AO34" s="17">
        <f t="shared" si="3"/>
        <v>121185.97</v>
      </c>
      <c r="AP34" s="17">
        <f t="shared" si="3"/>
        <v>121185.97</v>
      </c>
      <c r="AQ34" s="17">
        <v>78597.27</v>
      </c>
      <c r="AR34" s="17">
        <v>78597.27</v>
      </c>
      <c r="AS34" s="17">
        <v>42588.7</v>
      </c>
      <c r="AT34" s="17">
        <v>42588.7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</row>
    <row r="35" spans="1:52" s="18" customFormat="1" ht="9" customHeight="1">
      <c r="A35" s="15">
        <v>28</v>
      </c>
      <c r="B35" s="16" t="s">
        <v>96</v>
      </c>
      <c r="C35" s="16" t="s">
        <v>97</v>
      </c>
      <c r="D35" s="17">
        <v>1169913.42</v>
      </c>
      <c r="E35" s="17">
        <v>85693.21</v>
      </c>
      <c r="F35" s="17">
        <f t="shared" si="0"/>
        <v>1084220.21</v>
      </c>
      <c r="G35" s="17">
        <v>106355.77</v>
      </c>
      <c r="H35" s="17">
        <v>15940.17</v>
      </c>
      <c r="I35" s="17">
        <f t="shared" si="1"/>
        <v>90415.6</v>
      </c>
      <c r="J35" s="17">
        <v>10227411.59</v>
      </c>
      <c r="K35" s="17">
        <v>9.62</v>
      </c>
      <c r="L35" s="17">
        <v>0</v>
      </c>
      <c r="M35" s="17">
        <v>0</v>
      </c>
      <c r="N35" s="17">
        <v>0</v>
      </c>
      <c r="O35" s="17">
        <v>106355765.66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f t="shared" si="2"/>
        <v>10227411.59</v>
      </c>
      <c r="AD35" s="17">
        <f t="shared" si="2"/>
        <v>10227411.59</v>
      </c>
      <c r="AE35" s="17">
        <v>2398368</v>
      </c>
      <c r="AF35" s="17">
        <v>2398368</v>
      </c>
      <c r="AG35" s="17">
        <v>934081.72</v>
      </c>
      <c r="AH35" s="17">
        <v>934081.72</v>
      </c>
      <c r="AI35" s="17">
        <v>0</v>
      </c>
      <c r="AJ35" s="17">
        <v>0</v>
      </c>
      <c r="AK35" s="17">
        <v>6894961.87</v>
      </c>
      <c r="AL35" s="17">
        <v>6894961.87</v>
      </c>
      <c r="AM35" s="17">
        <v>0</v>
      </c>
      <c r="AN35" s="17">
        <v>0</v>
      </c>
      <c r="AO35" s="17">
        <f t="shared" si="3"/>
        <v>85693.20999999999</v>
      </c>
      <c r="AP35" s="17">
        <f t="shared" si="3"/>
        <v>85693.20999999999</v>
      </c>
      <c r="AQ35" s="17">
        <v>15940.17</v>
      </c>
      <c r="AR35" s="17">
        <v>15940.17</v>
      </c>
      <c r="AS35" s="17">
        <v>25963.04</v>
      </c>
      <c r="AT35" s="17">
        <v>25963.04</v>
      </c>
      <c r="AU35" s="17">
        <v>39750</v>
      </c>
      <c r="AV35" s="17">
        <v>39750</v>
      </c>
      <c r="AW35" s="17">
        <v>0</v>
      </c>
      <c r="AX35" s="17">
        <v>0</v>
      </c>
      <c r="AY35" s="17">
        <v>4040</v>
      </c>
      <c r="AZ35" s="17">
        <v>4040</v>
      </c>
    </row>
    <row r="36" spans="1:52" s="18" customFormat="1" ht="9" customHeight="1">
      <c r="A36" s="15">
        <v>29</v>
      </c>
      <c r="B36" s="16" t="s">
        <v>98</v>
      </c>
      <c r="C36" s="16" t="s">
        <v>99</v>
      </c>
      <c r="D36" s="17">
        <v>1852653.37</v>
      </c>
      <c r="E36" s="17">
        <v>108070.28</v>
      </c>
      <c r="F36" s="17">
        <f t="shared" si="0"/>
        <v>1744583.09</v>
      </c>
      <c r="G36" s="17">
        <v>168423.03</v>
      </c>
      <c r="H36" s="17">
        <v>25406.49</v>
      </c>
      <c r="I36" s="17">
        <f t="shared" si="1"/>
        <v>143016.54</v>
      </c>
      <c r="J36" s="17">
        <v>2976930.25</v>
      </c>
      <c r="K36" s="17">
        <v>1.77</v>
      </c>
      <c r="L36" s="17">
        <v>0</v>
      </c>
      <c r="M36" s="17">
        <v>0</v>
      </c>
      <c r="N36" s="17">
        <v>0</v>
      </c>
      <c r="O36" s="17">
        <v>168423033.91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f t="shared" si="2"/>
        <v>2976930.25</v>
      </c>
      <c r="AD36" s="17">
        <f t="shared" si="2"/>
        <v>2976930.25</v>
      </c>
      <c r="AE36" s="17">
        <v>-1067567.13</v>
      </c>
      <c r="AF36" s="17">
        <v>-1067567.13</v>
      </c>
      <c r="AG36" s="17">
        <v>891950.92</v>
      </c>
      <c r="AH36" s="17">
        <v>891950.92</v>
      </c>
      <c r="AI36" s="17">
        <v>0</v>
      </c>
      <c r="AJ36" s="17">
        <v>0</v>
      </c>
      <c r="AK36" s="17">
        <v>3152546.46</v>
      </c>
      <c r="AL36" s="17">
        <v>3152546.46</v>
      </c>
      <c r="AM36" s="17">
        <v>0</v>
      </c>
      <c r="AN36" s="17">
        <v>0</v>
      </c>
      <c r="AO36" s="17">
        <f t="shared" si="3"/>
        <v>108070.28</v>
      </c>
      <c r="AP36" s="17">
        <f t="shared" si="3"/>
        <v>108070.28</v>
      </c>
      <c r="AQ36" s="17">
        <v>25406.49</v>
      </c>
      <c r="AR36" s="17">
        <v>25406.49</v>
      </c>
      <c r="AS36" s="17">
        <v>82348.79</v>
      </c>
      <c r="AT36" s="17">
        <v>82348.79</v>
      </c>
      <c r="AU36" s="17">
        <v>0</v>
      </c>
      <c r="AV36" s="17">
        <v>0</v>
      </c>
      <c r="AW36" s="17">
        <v>0</v>
      </c>
      <c r="AX36" s="17">
        <v>0</v>
      </c>
      <c r="AY36" s="17">
        <v>315</v>
      </c>
      <c r="AZ36" s="17">
        <v>315</v>
      </c>
    </row>
    <row r="37" spans="1:52" s="18" customFormat="1" ht="9" customHeight="1">
      <c r="A37" s="15">
        <v>30</v>
      </c>
      <c r="B37" s="16" t="s">
        <v>100</v>
      </c>
      <c r="C37" s="16" t="s">
        <v>101</v>
      </c>
      <c r="D37" s="17">
        <v>599958.58</v>
      </c>
      <c r="E37" s="17">
        <v>82634.86</v>
      </c>
      <c r="F37" s="17">
        <f t="shared" si="0"/>
        <v>517323.72</v>
      </c>
      <c r="G37" s="17">
        <v>54541.69</v>
      </c>
      <c r="H37" s="17">
        <v>8004.86</v>
      </c>
      <c r="I37" s="17">
        <f t="shared" si="1"/>
        <v>46536.83</v>
      </c>
      <c r="J37" s="17">
        <v>4960948.48</v>
      </c>
      <c r="K37" s="17">
        <v>9.1</v>
      </c>
      <c r="L37" s="17">
        <v>0</v>
      </c>
      <c r="M37" s="17">
        <v>0</v>
      </c>
      <c r="N37" s="17">
        <v>0</v>
      </c>
      <c r="O37" s="17">
        <v>54541689.08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f t="shared" si="2"/>
        <v>4960948.4799999995</v>
      </c>
      <c r="AD37" s="17">
        <f t="shared" si="2"/>
        <v>4960948.4799999995</v>
      </c>
      <c r="AE37" s="17">
        <v>56654.2</v>
      </c>
      <c r="AF37" s="17">
        <v>56654.2</v>
      </c>
      <c r="AG37" s="17">
        <v>352607.94</v>
      </c>
      <c r="AH37" s="17">
        <v>352607.94</v>
      </c>
      <c r="AI37" s="17">
        <v>0</v>
      </c>
      <c r="AJ37" s="17">
        <v>0</v>
      </c>
      <c r="AK37" s="17">
        <v>4551686.34</v>
      </c>
      <c r="AL37" s="17">
        <v>4551686.34</v>
      </c>
      <c r="AM37" s="17">
        <v>0</v>
      </c>
      <c r="AN37" s="17">
        <v>0</v>
      </c>
      <c r="AO37" s="17">
        <f t="shared" si="3"/>
        <v>82634.86</v>
      </c>
      <c r="AP37" s="17">
        <f t="shared" si="3"/>
        <v>82634.86</v>
      </c>
      <c r="AQ37" s="17">
        <v>8004.86</v>
      </c>
      <c r="AR37" s="17">
        <v>8004.86</v>
      </c>
      <c r="AS37" s="17">
        <v>14459</v>
      </c>
      <c r="AT37" s="17">
        <v>14459</v>
      </c>
      <c r="AU37" s="17">
        <v>60000</v>
      </c>
      <c r="AV37" s="17">
        <v>60000</v>
      </c>
      <c r="AW37" s="17">
        <v>0</v>
      </c>
      <c r="AX37" s="17">
        <v>0</v>
      </c>
      <c r="AY37" s="17">
        <v>171</v>
      </c>
      <c r="AZ37" s="17">
        <v>171</v>
      </c>
    </row>
    <row r="38" spans="1:52" s="18" customFormat="1" ht="9" customHeight="1">
      <c r="A38" s="15">
        <v>31</v>
      </c>
      <c r="B38" s="16" t="s">
        <v>102</v>
      </c>
      <c r="C38" s="16" t="s">
        <v>103</v>
      </c>
      <c r="D38" s="17">
        <v>908050.79</v>
      </c>
      <c r="E38" s="17">
        <v>48880.16</v>
      </c>
      <c r="F38" s="17">
        <f t="shared" si="0"/>
        <v>859170.63</v>
      </c>
      <c r="G38" s="17">
        <v>82550.07</v>
      </c>
      <c r="H38" s="17">
        <v>12416.65</v>
      </c>
      <c r="I38" s="17">
        <f t="shared" si="1"/>
        <v>70133.42000000001</v>
      </c>
      <c r="J38" s="17">
        <v>7679460.05</v>
      </c>
      <c r="K38" s="17">
        <v>9.3</v>
      </c>
      <c r="L38" s="17">
        <v>0</v>
      </c>
      <c r="M38" s="17">
        <v>0</v>
      </c>
      <c r="N38" s="17">
        <v>0</v>
      </c>
      <c r="O38" s="17">
        <v>82550072.06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f t="shared" si="2"/>
        <v>7679460.050000001</v>
      </c>
      <c r="AD38" s="17">
        <f t="shared" si="2"/>
        <v>7679460.050000001</v>
      </c>
      <c r="AE38" s="17">
        <v>2996922.16</v>
      </c>
      <c r="AF38" s="17">
        <v>2996922.16</v>
      </c>
      <c r="AG38" s="17">
        <v>629202.33</v>
      </c>
      <c r="AH38" s="17">
        <v>629202.33</v>
      </c>
      <c r="AI38" s="17">
        <v>49558.91</v>
      </c>
      <c r="AJ38" s="17">
        <v>49558.91</v>
      </c>
      <c r="AK38" s="17">
        <v>4003776.65</v>
      </c>
      <c r="AL38" s="17">
        <v>4003776.65</v>
      </c>
      <c r="AM38" s="17">
        <v>0</v>
      </c>
      <c r="AN38" s="17">
        <v>0</v>
      </c>
      <c r="AO38" s="17">
        <f t="shared" si="3"/>
        <v>48880.159999999996</v>
      </c>
      <c r="AP38" s="17">
        <f t="shared" si="3"/>
        <v>48880.159999999996</v>
      </c>
      <c r="AQ38" s="17">
        <v>12416.65</v>
      </c>
      <c r="AR38" s="17">
        <v>12416.65</v>
      </c>
      <c r="AS38" s="17">
        <v>24462.2</v>
      </c>
      <c r="AT38" s="17">
        <v>24462.2</v>
      </c>
      <c r="AU38" s="17">
        <v>10000</v>
      </c>
      <c r="AV38" s="17">
        <v>10000</v>
      </c>
      <c r="AW38" s="17">
        <v>301.31</v>
      </c>
      <c r="AX38" s="17">
        <v>301.31</v>
      </c>
      <c r="AY38" s="17">
        <v>1700</v>
      </c>
      <c r="AZ38" s="17">
        <v>1700</v>
      </c>
    </row>
    <row r="39" spans="1:52" s="18" customFormat="1" ht="9" customHeight="1">
      <c r="A39" s="15">
        <v>32</v>
      </c>
      <c r="B39" s="16" t="s">
        <v>104</v>
      </c>
      <c r="C39" s="16" t="s">
        <v>105</v>
      </c>
      <c r="D39" s="17">
        <v>119505.48</v>
      </c>
      <c r="E39" s="17">
        <v>7030.44</v>
      </c>
      <c r="F39" s="17">
        <f t="shared" si="0"/>
        <v>112475.04</v>
      </c>
      <c r="G39" s="17">
        <v>10864.13</v>
      </c>
      <c r="H39" s="17">
        <v>1583.65</v>
      </c>
      <c r="I39" s="17">
        <f t="shared" si="1"/>
        <v>9280.48</v>
      </c>
      <c r="J39" s="17">
        <v>1490688.27</v>
      </c>
      <c r="K39" s="17">
        <v>13.72</v>
      </c>
      <c r="L39" s="17">
        <v>0</v>
      </c>
      <c r="M39" s="17">
        <v>0</v>
      </c>
      <c r="N39" s="17">
        <v>0</v>
      </c>
      <c r="O39" s="17">
        <v>10864134.19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f t="shared" si="2"/>
        <v>1490688.27</v>
      </c>
      <c r="AD39" s="17">
        <f t="shared" si="2"/>
        <v>1490688.27</v>
      </c>
      <c r="AE39" s="17">
        <v>43660.33</v>
      </c>
      <c r="AF39" s="17">
        <v>43660.33</v>
      </c>
      <c r="AG39" s="17">
        <v>53445.6</v>
      </c>
      <c r="AH39" s="17">
        <v>53445.6</v>
      </c>
      <c r="AI39" s="17">
        <v>0</v>
      </c>
      <c r="AJ39" s="17">
        <v>0</v>
      </c>
      <c r="AK39" s="17">
        <v>1393582.34</v>
      </c>
      <c r="AL39" s="17">
        <v>1393582.34</v>
      </c>
      <c r="AM39" s="17">
        <v>0</v>
      </c>
      <c r="AN39" s="17">
        <v>0</v>
      </c>
      <c r="AO39" s="17">
        <f t="shared" si="3"/>
        <v>7030.4400000000005</v>
      </c>
      <c r="AP39" s="17">
        <f t="shared" si="3"/>
        <v>7030.4400000000005</v>
      </c>
      <c r="AQ39" s="17">
        <v>1583.65</v>
      </c>
      <c r="AR39" s="17">
        <v>1583.65</v>
      </c>
      <c r="AS39" s="17">
        <v>1374.79</v>
      </c>
      <c r="AT39" s="17">
        <v>1374.79</v>
      </c>
      <c r="AU39" s="17">
        <v>4000</v>
      </c>
      <c r="AV39" s="17">
        <v>4000</v>
      </c>
      <c r="AW39" s="17">
        <v>0</v>
      </c>
      <c r="AX39" s="17">
        <v>0</v>
      </c>
      <c r="AY39" s="17">
        <v>72</v>
      </c>
      <c r="AZ39" s="17">
        <v>72</v>
      </c>
    </row>
    <row r="40" spans="1:52" s="18" customFormat="1" ht="9" customHeight="1">
      <c r="A40" s="15">
        <v>33</v>
      </c>
      <c r="B40" s="16" t="s">
        <v>106</v>
      </c>
      <c r="C40" s="16" t="s">
        <v>107</v>
      </c>
      <c r="D40" s="17">
        <v>57467.48</v>
      </c>
      <c r="E40" s="17">
        <v>1343.55</v>
      </c>
      <c r="F40" s="17">
        <f t="shared" si="0"/>
        <v>56123.93</v>
      </c>
      <c r="G40" s="17">
        <v>5224.32</v>
      </c>
      <c r="H40" s="17">
        <v>788.52</v>
      </c>
      <c r="I40" s="17">
        <f t="shared" si="1"/>
        <v>4435.799999999999</v>
      </c>
      <c r="J40" s="17">
        <v>270835.02</v>
      </c>
      <c r="K40" s="17">
        <v>5.18</v>
      </c>
      <c r="L40" s="17">
        <v>0</v>
      </c>
      <c r="M40" s="17">
        <v>0</v>
      </c>
      <c r="N40" s="17">
        <v>0</v>
      </c>
      <c r="O40" s="17">
        <v>5224316.17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f t="shared" si="2"/>
        <v>270835.02</v>
      </c>
      <c r="AD40" s="17">
        <f t="shared" si="2"/>
        <v>270835.02</v>
      </c>
      <c r="AE40" s="17">
        <v>12365.22</v>
      </c>
      <c r="AF40" s="17">
        <v>12365.22</v>
      </c>
      <c r="AG40" s="17">
        <v>38586.24</v>
      </c>
      <c r="AH40" s="17">
        <v>38586.24</v>
      </c>
      <c r="AI40" s="17">
        <v>0</v>
      </c>
      <c r="AJ40" s="17">
        <v>0</v>
      </c>
      <c r="AK40" s="17">
        <v>219883.56</v>
      </c>
      <c r="AL40" s="17">
        <v>219883.56</v>
      </c>
      <c r="AM40" s="17">
        <v>0</v>
      </c>
      <c r="AN40" s="17">
        <v>0</v>
      </c>
      <c r="AO40" s="17">
        <f t="shared" si="3"/>
        <v>1343.55</v>
      </c>
      <c r="AP40" s="17">
        <f t="shared" si="3"/>
        <v>1343.55</v>
      </c>
      <c r="AQ40" s="17">
        <v>788.52</v>
      </c>
      <c r="AR40" s="17">
        <v>788.52</v>
      </c>
      <c r="AS40" s="17">
        <v>555.03</v>
      </c>
      <c r="AT40" s="17">
        <v>555.03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</row>
    <row r="41" spans="1:52" s="18" customFormat="1" ht="9" customHeight="1">
      <c r="A41" s="15">
        <v>34</v>
      </c>
      <c r="B41" s="16" t="s">
        <v>108</v>
      </c>
      <c r="C41" s="16" t="s">
        <v>109</v>
      </c>
      <c r="D41" s="17">
        <v>87448.93</v>
      </c>
      <c r="E41" s="17">
        <v>15051.09</v>
      </c>
      <c r="F41" s="17">
        <f t="shared" si="0"/>
        <v>72397.84</v>
      </c>
      <c r="G41" s="17">
        <v>7949.9</v>
      </c>
      <c r="H41" s="17">
        <v>1195.34</v>
      </c>
      <c r="I41" s="17">
        <f t="shared" si="1"/>
        <v>6754.5599999999995</v>
      </c>
      <c r="J41" s="17">
        <v>765732.07</v>
      </c>
      <c r="K41" s="17">
        <v>9.632</v>
      </c>
      <c r="L41" s="17">
        <v>0</v>
      </c>
      <c r="M41" s="17">
        <v>0</v>
      </c>
      <c r="N41" s="17">
        <v>0</v>
      </c>
      <c r="O41" s="17">
        <v>7949903.02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f t="shared" si="2"/>
        <v>765732.0700000001</v>
      </c>
      <c r="AD41" s="17">
        <f t="shared" si="2"/>
        <v>765732.0700000001</v>
      </c>
      <c r="AE41" s="17">
        <v>503323.78</v>
      </c>
      <c r="AF41" s="17">
        <v>503323.78</v>
      </c>
      <c r="AG41" s="17">
        <v>41652.5</v>
      </c>
      <c r="AH41" s="17">
        <v>41652.5</v>
      </c>
      <c r="AI41" s="17">
        <v>25824.1</v>
      </c>
      <c r="AJ41" s="17">
        <v>25824.1</v>
      </c>
      <c r="AK41" s="17">
        <v>194931.69</v>
      </c>
      <c r="AL41" s="17">
        <v>194931.69</v>
      </c>
      <c r="AM41" s="17">
        <v>0</v>
      </c>
      <c r="AN41" s="17">
        <v>0</v>
      </c>
      <c r="AO41" s="17">
        <f t="shared" si="3"/>
        <v>15051.09</v>
      </c>
      <c r="AP41" s="17">
        <f t="shared" si="3"/>
        <v>15051.09</v>
      </c>
      <c r="AQ41" s="17">
        <v>1195.34</v>
      </c>
      <c r="AR41" s="17">
        <v>1195.34</v>
      </c>
      <c r="AS41" s="17">
        <v>4450.65</v>
      </c>
      <c r="AT41" s="17">
        <v>4450.65</v>
      </c>
      <c r="AU41" s="17">
        <v>4100</v>
      </c>
      <c r="AV41" s="17">
        <v>4100</v>
      </c>
      <c r="AW41" s="17">
        <v>3745.1</v>
      </c>
      <c r="AX41" s="17">
        <v>3745.1</v>
      </c>
      <c r="AY41" s="17">
        <v>1560</v>
      </c>
      <c r="AZ41" s="17">
        <v>1560</v>
      </c>
    </row>
    <row r="42" spans="1:52" s="18" customFormat="1" ht="9" customHeight="1">
      <c r="A42" s="15">
        <v>35</v>
      </c>
      <c r="B42" s="16" t="s">
        <v>110</v>
      </c>
      <c r="C42" s="16" t="s">
        <v>111</v>
      </c>
      <c r="D42" s="17">
        <v>70739.39</v>
      </c>
      <c r="E42" s="17">
        <v>7234.39</v>
      </c>
      <c r="F42" s="17">
        <f t="shared" si="0"/>
        <v>63505</v>
      </c>
      <c r="G42" s="17">
        <v>6430.85</v>
      </c>
      <c r="H42" s="17">
        <v>948.4</v>
      </c>
      <c r="I42" s="17">
        <f t="shared" si="1"/>
        <v>5482.450000000001</v>
      </c>
      <c r="J42" s="17">
        <v>419876.26</v>
      </c>
      <c r="K42" s="17">
        <v>6.53</v>
      </c>
      <c r="L42" s="17">
        <v>0</v>
      </c>
      <c r="M42" s="17">
        <v>0</v>
      </c>
      <c r="N42" s="17">
        <v>0</v>
      </c>
      <c r="O42" s="17">
        <v>6430853.68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f t="shared" si="2"/>
        <v>419876.26</v>
      </c>
      <c r="AD42" s="17">
        <f t="shared" si="2"/>
        <v>419876.26</v>
      </c>
      <c r="AE42" s="17">
        <v>120610.24</v>
      </c>
      <c r="AF42" s="17">
        <v>120610.24</v>
      </c>
      <c r="AG42" s="17">
        <v>54600.95</v>
      </c>
      <c r="AH42" s="17">
        <v>54600.95</v>
      </c>
      <c r="AI42" s="17">
        <v>0</v>
      </c>
      <c r="AJ42" s="17">
        <v>0</v>
      </c>
      <c r="AK42" s="17">
        <v>244665.07</v>
      </c>
      <c r="AL42" s="17">
        <v>244665.07</v>
      </c>
      <c r="AM42" s="17">
        <v>0</v>
      </c>
      <c r="AN42" s="17">
        <v>0</v>
      </c>
      <c r="AO42" s="17">
        <f t="shared" si="3"/>
        <v>7234.389999999999</v>
      </c>
      <c r="AP42" s="17">
        <f t="shared" si="3"/>
        <v>7234.389999999999</v>
      </c>
      <c r="AQ42" s="17">
        <v>948.4</v>
      </c>
      <c r="AR42" s="17">
        <v>948.4</v>
      </c>
      <c r="AS42" s="17">
        <v>6285.99</v>
      </c>
      <c r="AT42" s="17">
        <v>6285.99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</row>
    <row r="43" spans="1:52" s="18" customFormat="1" ht="9" customHeight="1">
      <c r="A43" s="15">
        <v>36</v>
      </c>
      <c r="B43" s="16" t="s">
        <v>112</v>
      </c>
      <c r="C43" s="16" t="s">
        <v>113</v>
      </c>
      <c r="D43" s="17">
        <v>153772.2826</v>
      </c>
      <c r="E43" s="17">
        <v>27462.6</v>
      </c>
      <c r="F43" s="17">
        <f t="shared" si="0"/>
        <v>126309.6826</v>
      </c>
      <c r="G43" s="17">
        <v>13979.2984</v>
      </c>
      <c r="H43" s="17">
        <v>2035.51</v>
      </c>
      <c r="I43" s="17">
        <f t="shared" si="1"/>
        <v>11943.7884</v>
      </c>
      <c r="J43" s="17">
        <v>1337635.89</v>
      </c>
      <c r="K43" s="17">
        <v>9.5687</v>
      </c>
      <c r="L43" s="17">
        <v>0</v>
      </c>
      <c r="M43" s="17">
        <v>0</v>
      </c>
      <c r="N43" s="17">
        <v>0</v>
      </c>
      <c r="O43" s="17">
        <v>13979298.42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 t="shared" si="2"/>
        <v>1337635.8900000001</v>
      </c>
      <c r="AD43" s="17">
        <f t="shared" si="2"/>
        <v>1337635.8900000001</v>
      </c>
      <c r="AE43" s="17">
        <v>526890.05</v>
      </c>
      <c r="AF43" s="17">
        <v>526890.05</v>
      </c>
      <c r="AG43" s="17">
        <v>92596.02</v>
      </c>
      <c r="AH43" s="17">
        <v>92596.02</v>
      </c>
      <c r="AI43" s="17">
        <v>0</v>
      </c>
      <c r="AJ43" s="17">
        <v>0</v>
      </c>
      <c r="AK43" s="17">
        <v>718149.82</v>
      </c>
      <c r="AL43" s="17">
        <v>718149.82</v>
      </c>
      <c r="AM43" s="17">
        <v>0</v>
      </c>
      <c r="AN43" s="17">
        <v>0</v>
      </c>
      <c r="AO43" s="17">
        <f t="shared" si="3"/>
        <v>27462.6</v>
      </c>
      <c r="AP43" s="17">
        <f t="shared" si="3"/>
        <v>27462.6</v>
      </c>
      <c r="AQ43" s="17">
        <v>2035.51</v>
      </c>
      <c r="AR43" s="17">
        <v>2035.51</v>
      </c>
      <c r="AS43" s="17">
        <v>14727.09</v>
      </c>
      <c r="AT43" s="17">
        <v>14727.09</v>
      </c>
      <c r="AU43" s="17">
        <v>10000</v>
      </c>
      <c r="AV43" s="17">
        <v>10000</v>
      </c>
      <c r="AW43" s="17">
        <v>0</v>
      </c>
      <c r="AX43" s="17">
        <v>0</v>
      </c>
      <c r="AY43" s="17">
        <v>700</v>
      </c>
      <c r="AZ43" s="17">
        <v>700</v>
      </c>
    </row>
    <row r="44" spans="1:52" s="18" customFormat="1" ht="9" customHeight="1">
      <c r="A44" s="15">
        <v>37</v>
      </c>
      <c r="B44" s="16" t="s">
        <v>114</v>
      </c>
      <c r="C44" s="16" t="s">
        <v>115</v>
      </c>
      <c r="D44" s="17">
        <v>188178.64</v>
      </c>
      <c r="E44" s="17">
        <v>65245.76</v>
      </c>
      <c r="F44" s="17">
        <f t="shared" si="0"/>
        <v>122932.88</v>
      </c>
      <c r="G44" s="17">
        <v>17107.15</v>
      </c>
      <c r="H44" s="17">
        <v>2533.31</v>
      </c>
      <c r="I44" s="17">
        <f t="shared" si="1"/>
        <v>14573.840000000002</v>
      </c>
      <c r="J44" s="17">
        <v>1452595.47</v>
      </c>
      <c r="K44" s="17">
        <v>8.49</v>
      </c>
      <c r="L44" s="17">
        <v>0</v>
      </c>
      <c r="M44" s="17">
        <v>0</v>
      </c>
      <c r="N44" s="17">
        <v>0</v>
      </c>
      <c r="O44" s="17">
        <v>17107149.28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f t="shared" si="2"/>
        <v>1452595.47</v>
      </c>
      <c r="AD44" s="17">
        <f t="shared" si="2"/>
        <v>1452595.47</v>
      </c>
      <c r="AE44" s="17">
        <v>68985.52</v>
      </c>
      <c r="AF44" s="17">
        <v>68985.52</v>
      </c>
      <c r="AG44" s="17">
        <v>94543.5</v>
      </c>
      <c r="AH44" s="17">
        <v>94543.5</v>
      </c>
      <c r="AI44" s="17">
        <v>31.18</v>
      </c>
      <c r="AJ44" s="17">
        <v>31.18</v>
      </c>
      <c r="AK44" s="17">
        <v>1289035.27</v>
      </c>
      <c r="AL44" s="17">
        <v>1289035.27</v>
      </c>
      <c r="AM44" s="17">
        <v>0</v>
      </c>
      <c r="AN44" s="17">
        <v>0</v>
      </c>
      <c r="AO44" s="17">
        <f t="shared" si="3"/>
        <v>65245.76</v>
      </c>
      <c r="AP44" s="17">
        <f t="shared" si="3"/>
        <v>65245.76</v>
      </c>
      <c r="AQ44" s="17">
        <v>2533.31</v>
      </c>
      <c r="AR44" s="17">
        <v>2533.31</v>
      </c>
      <c r="AS44" s="17">
        <v>5004.45</v>
      </c>
      <c r="AT44" s="17">
        <v>5004.45</v>
      </c>
      <c r="AU44" s="17">
        <v>57000</v>
      </c>
      <c r="AV44" s="17">
        <v>57000</v>
      </c>
      <c r="AW44" s="17">
        <v>0</v>
      </c>
      <c r="AX44" s="17">
        <v>0</v>
      </c>
      <c r="AY44" s="17">
        <v>708</v>
      </c>
      <c r="AZ44" s="17">
        <v>708</v>
      </c>
    </row>
    <row r="45" spans="1:52" s="18" customFormat="1" ht="9" customHeight="1">
      <c r="A45" s="15">
        <v>38</v>
      </c>
      <c r="B45" s="16" t="s">
        <v>116</v>
      </c>
      <c r="C45" s="16" t="s">
        <v>117</v>
      </c>
      <c r="D45" s="17">
        <v>455263.41</v>
      </c>
      <c r="E45" s="17">
        <v>78356.34</v>
      </c>
      <c r="F45" s="17">
        <f t="shared" si="0"/>
        <v>376907.06999999995</v>
      </c>
      <c r="G45" s="17">
        <v>41387.58</v>
      </c>
      <c r="H45" s="17">
        <v>6122.92</v>
      </c>
      <c r="I45" s="17">
        <f t="shared" si="1"/>
        <v>35264.66</v>
      </c>
      <c r="J45" s="17">
        <v>2752863.71</v>
      </c>
      <c r="K45" s="17">
        <v>6.65</v>
      </c>
      <c r="L45" s="17">
        <v>0</v>
      </c>
      <c r="M45" s="17">
        <v>0</v>
      </c>
      <c r="N45" s="17">
        <v>0</v>
      </c>
      <c r="O45" s="17">
        <v>41387582.41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f t="shared" si="2"/>
        <v>2752863.71</v>
      </c>
      <c r="AD45" s="17">
        <f t="shared" si="2"/>
        <v>2752863.71</v>
      </c>
      <c r="AE45" s="17">
        <v>55421.6</v>
      </c>
      <c r="AF45" s="17">
        <v>55421.6</v>
      </c>
      <c r="AG45" s="17">
        <v>207890.21</v>
      </c>
      <c r="AH45" s="17">
        <v>207890.21</v>
      </c>
      <c r="AI45" s="17">
        <v>88691.61</v>
      </c>
      <c r="AJ45" s="17">
        <v>88691.61</v>
      </c>
      <c r="AK45" s="17">
        <v>2400860.29</v>
      </c>
      <c r="AL45" s="17">
        <v>2400860.29</v>
      </c>
      <c r="AM45" s="17">
        <v>0</v>
      </c>
      <c r="AN45" s="17">
        <v>0</v>
      </c>
      <c r="AO45" s="17">
        <f t="shared" si="3"/>
        <v>78356.34</v>
      </c>
      <c r="AP45" s="17">
        <f t="shared" si="3"/>
        <v>78356.34</v>
      </c>
      <c r="AQ45" s="17">
        <v>6122.92</v>
      </c>
      <c r="AR45" s="17">
        <v>6122.92</v>
      </c>
      <c r="AS45" s="17">
        <v>4662.86</v>
      </c>
      <c r="AT45" s="17">
        <v>4662.86</v>
      </c>
      <c r="AU45" s="17">
        <v>62304</v>
      </c>
      <c r="AV45" s="17">
        <v>62304</v>
      </c>
      <c r="AW45" s="17">
        <v>4.56</v>
      </c>
      <c r="AX45" s="17">
        <v>4.56</v>
      </c>
      <c r="AY45" s="17">
        <v>5262</v>
      </c>
      <c r="AZ45" s="17">
        <v>5262</v>
      </c>
    </row>
    <row r="46" spans="1:52" s="18" customFormat="1" ht="9" customHeight="1">
      <c r="A46" s="15">
        <v>39</v>
      </c>
      <c r="B46" s="16" t="s">
        <v>118</v>
      </c>
      <c r="C46" s="16" t="s">
        <v>119</v>
      </c>
      <c r="D46" s="17">
        <v>15315493.06</v>
      </c>
      <c r="E46" s="17">
        <v>388323.88</v>
      </c>
      <c r="F46" s="17">
        <f t="shared" si="0"/>
        <v>14927169.18</v>
      </c>
      <c r="G46" s="17">
        <v>1392317.55</v>
      </c>
      <c r="H46" s="17">
        <v>207659.09</v>
      </c>
      <c r="I46" s="17">
        <f t="shared" si="1"/>
        <v>1184658.46</v>
      </c>
      <c r="J46" s="17">
        <v>72175445.15</v>
      </c>
      <c r="K46" s="17">
        <v>5.18</v>
      </c>
      <c r="L46" s="17">
        <v>0</v>
      </c>
      <c r="M46" s="17">
        <v>0</v>
      </c>
      <c r="N46" s="17">
        <v>0</v>
      </c>
      <c r="O46" s="17">
        <v>1392317550.97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f t="shared" si="2"/>
        <v>72175445.15</v>
      </c>
      <c r="AD46" s="17">
        <f t="shared" si="2"/>
        <v>72175445.15</v>
      </c>
      <c r="AE46" s="17">
        <v>2861075.5</v>
      </c>
      <c r="AF46" s="17">
        <v>2861075.5</v>
      </c>
      <c r="AG46" s="17">
        <v>8345500.82</v>
      </c>
      <c r="AH46" s="17">
        <v>8345500.82</v>
      </c>
      <c r="AI46" s="17">
        <v>5761193.42</v>
      </c>
      <c r="AJ46" s="17">
        <v>5761193.42</v>
      </c>
      <c r="AK46" s="17">
        <v>55207675.41</v>
      </c>
      <c r="AL46" s="17">
        <v>55207675.41</v>
      </c>
      <c r="AM46" s="17">
        <v>0</v>
      </c>
      <c r="AN46" s="17">
        <v>0</v>
      </c>
      <c r="AO46" s="17">
        <f t="shared" si="3"/>
        <v>388323.88</v>
      </c>
      <c r="AP46" s="17">
        <f t="shared" si="3"/>
        <v>388323.88</v>
      </c>
      <c r="AQ46" s="17">
        <v>207659.09</v>
      </c>
      <c r="AR46" s="17">
        <v>207659.09</v>
      </c>
      <c r="AS46" s="17">
        <v>130366.29</v>
      </c>
      <c r="AT46" s="17">
        <v>130366.29</v>
      </c>
      <c r="AU46" s="17">
        <v>49648.5</v>
      </c>
      <c r="AV46" s="17">
        <v>49648.5</v>
      </c>
      <c r="AW46" s="17">
        <v>0</v>
      </c>
      <c r="AX46" s="17">
        <v>0</v>
      </c>
      <c r="AY46" s="17">
        <v>650</v>
      </c>
      <c r="AZ46" s="17">
        <v>650</v>
      </c>
    </row>
    <row r="47" spans="1:52" s="18" customFormat="1" ht="9" customHeight="1">
      <c r="A47" s="15">
        <v>40</v>
      </c>
      <c r="B47" s="16" t="s">
        <v>120</v>
      </c>
      <c r="C47" s="16" t="s">
        <v>121</v>
      </c>
      <c r="D47" s="17">
        <v>493325.08</v>
      </c>
      <c r="E47" s="17">
        <v>35662.29</v>
      </c>
      <c r="F47" s="17">
        <f t="shared" si="0"/>
        <v>457662.79000000004</v>
      </c>
      <c r="G47" s="17">
        <v>44847.73</v>
      </c>
      <c r="H47" s="17">
        <v>6648.27</v>
      </c>
      <c r="I47" s="17">
        <f t="shared" si="1"/>
        <v>38199.46000000001</v>
      </c>
      <c r="J47" s="17">
        <v>3203852.24</v>
      </c>
      <c r="K47" s="17">
        <v>7.14</v>
      </c>
      <c r="L47" s="17">
        <v>0</v>
      </c>
      <c r="M47" s="17">
        <v>0</v>
      </c>
      <c r="N47" s="17">
        <v>0</v>
      </c>
      <c r="O47" s="17">
        <v>44847734.42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f t="shared" si="2"/>
        <v>3203852.24</v>
      </c>
      <c r="AD47" s="17">
        <f t="shared" si="2"/>
        <v>3203852.24</v>
      </c>
      <c r="AE47" s="17">
        <v>2326.23</v>
      </c>
      <c r="AF47" s="17">
        <v>2326.23</v>
      </c>
      <c r="AG47" s="17">
        <v>441682.1</v>
      </c>
      <c r="AH47" s="17">
        <v>441682.1</v>
      </c>
      <c r="AI47" s="17">
        <v>316.75</v>
      </c>
      <c r="AJ47" s="17">
        <v>316.75</v>
      </c>
      <c r="AK47" s="17">
        <v>2759527.16</v>
      </c>
      <c r="AL47" s="17">
        <v>2759527.16</v>
      </c>
      <c r="AM47" s="17">
        <v>0</v>
      </c>
      <c r="AN47" s="17">
        <v>0</v>
      </c>
      <c r="AO47" s="17">
        <f t="shared" si="3"/>
        <v>35662.29</v>
      </c>
      <c r="AP47" s="17">
        <f t="shared" si="3"/>
        <v>35662.29</v>
      </c>
      <c r="AQ47" s="17">
        <v>6648.27</v>
      </c>
      <c r="AR47" s="17">
        <v>6648.27</v>
      </c>
      <c r="AS47" s="17">
        <v>7364.02</v>
      </c>
      <c r="AT47" s="17">
        <v>7364.02</v>
      </c>
      <c r="AU47" s="17">
        <v>20000</v>
      </c>
      <c r="AV47" s="17">
        <v>20000</v>
      </c>
      <c r="AW47" s="17">
        <v>0</v>
      </c>
      <c r="AX47" s="17">
        <v>0</v>
      </c>
      <c r="AY47" s="17">
        <v>1650</v>
      </c>
      <c r="AZ47" s="17">
        <v>1650</v>
      </c>
    </row>
    <row r="48" spans="1:52" s="18" customFormat="1" ht="10.5" customHeight="1">
      <c r="A48" s="15">
        <v>41</v>
      </c>
      <c r="B48" s="16" t="s">
        <v>122</v>
      </c>
      <c r="C48" s="16" t="s">
        <v>123</v>
      </c>
      <c r="D48" s="17">
        <v>595279.05</v>
      </c>
      <c r="E48" s="17">
        <v>67015.32</v>
      </c>
      <c r="F48" s="17">
        <f t="shared" si="0"/>
        <v>528263.73</v>
      </c>
      <c r="G48" s="17">
        <v>54116.28</v>
      </c>
      <c r="H48" s="17">
        <v>7970.51</v>
      </c>
      <c r="I48" s="17">
        <f t="shared" si="1"/>
        <v>46145.77</v>
      </c>
      <c r="J48" s="17">
        <v>6657335.97</v>
      </c>
      <c r="K48" s="17">
        <v>12.3</v>
      </c>
      <c r="L48" s="17">
        <v>0</v>
      </c>
      <c r="M48" s="17">
        <v>0</v>
      </c>
      <c r="N48" s="17">
        <v>0</v>
      </c>
      <c r="O48" s="17">
        <v>54116277.47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f t="shared" si="2"/>
        <v>6657335.970000001</v>
      </c>
      <c r="AD48" s="17">
        <f t="shared" si="2"/>
        <v>6657335.970000001</v>
      </c>
      <c r="AE48" s="17">
        <v>997418.6</v>
      </c>
      <c r="AF48" s="17">
        <v>997418.6</v>
      </c>
      <c r="AG48" s="17">
        <v>288320.38</v>
      </c>
      <c r="AH48" s="17">
        <v>288320.38</v>
      </c>
      <c r="AI48" s="17">
        <v>191549.3</v>
      </c>
      <c r="AJ48" s="17">
        <v>191549.3</v>
      </c>
      <c r="AK48" s="17">
        <v>5180047.69</v>
      </c>
      <c r="AL48" s="17">
        <v>5180047.69</v>
      </c>
      <c r="AM48" s="17">
        <v>0</v>
      </c>
      <c r="AN48" s="17">
        <v>0</v>
      </c>
      <c r="AO48" s="17">
        <f t="shared" si="3"/>
        <v>67015.32</v>
      </c>
      <c r="AP48" s="17">
        <f t="shared" si="3"/>
        <v>67015.32</v>
      </c>
      <c r="AQ48" s="17">
        <v>7970.51</v>
      </c>
      <c r="AR48" s="17">
        <v>7970.51</v>
      </c>
      <c r="AS48" s="17">
        <v>23869.81</v>
      </c>
      <c r="AT48" s="17">
        <v>23869.81</v>
      </c>
      <c r="AU48" s="17">
        <v>25000</v>
      </c>
      <c r="AV48" s="17">
        <v>25000</v>
      </c>
      <c r="AW48" s="17">
        <v>8600</v>
      </c>
      <c r="AX48" s="17">
        <v>8600</v>
      </c>
      <c r="AY48" s="17">
        <v>1575</v>
      </c>
      <c r="AZ48" s="17">
        <v>1575</v>
      </c>
    </row>
    <row r="49" spans="1:52" s="18" customFormat="1" ht="9" customHeight="1">
      <c r="A49" s="15">
        <v>42</v>
      </c>
      <c r="B49" s="16" t="s">
        <v>124</v>
      </c>
      <c r="C49" s="16" t="s">
        <v>125</v>
      </c>
      <c r="D49" s="17">
        <v>509119.98</v>
      </c>
      <c r="E49" s="17">
        <v>16991.15</v>
      </c>
      <c r="F49" s="17">
        <f t="shared" si="0"/>
        <v>492128.82999999996</v>
      </c>
      <c r="G49" s="17">
        <v>50912</v>
      </c>
      <c r="H49" s="17">
        <v>7618.45</v>
      </c>
      <c r="I49" s="17">
        <f t="shared" si="1"/>
        <v>43293.55</v>
      </c>
      <c r="J49" s="17">
        <v>2996849.69</v>
      </c>
      <c r="K49" s="17">
        <v>5.89</v>
      </c>
      <c r="L49" s="17">
        <v>0</v>
      </c>
      <c r="M49" s="17">
        <v>0</v>
      </c>
      <c r="N49" s="17">
        <v>0</v>
      </c>
      <c r="O49" s="17">
        <v>50911998.01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f t="shared" si="2"/>
        <v>2996849.69</v>
      </c>
      <c r="AD49" s="17">
        <f t="shared" si="2"/>
        <v>2996849.69</v>
      </c>
      <c r="AE49" s="17">
        <v>380471.1</v>
      </c>
      <c r="AF49" s="17">
        <v>380471.1</v>
      </c>
      <c r="AG49" s="17">
        <v>353414.58</v>
      </c>
      <c r="AH49" s="17">
        <v>353414.58</v>
      </c>
      <c r="AI49" s="17">
        <v>124515.92</v>
      </c>
      <c r="AJ49" s="17">
        <v>124515.92</v>
      </c>
      <c r="AK49" s="17">
        <v>2138448.09</v>
      </c>
      <c r="AL49" s="17">
        <v>2138448.09</v>
      </c>
      <c r="AM49" s="17">
        <v>0</v>
      </c>
      <c r="AN49" s="17">
        <v>0</v>
      </c>
      <c r="AO49" s="17">
        <f t="shared" si="3"/>
        <v>16991.15</v>
      </c>
      <c r="AP49" s="17">
        <f t="shared" si="3"/>
        <v>16991.15</v>
      </c>
      <c r="AQ49" s="17">
        <v>7618.45</v>
      </c>
      <c r="AR49" s="17">
        <v>7618.45</v>
      </c>
      <c r="AS49" s="17">
        <v>9360.62</v>
      </c>
      <c r="AT49" s="17">
        <v>9360.62</v>
      </c>
      <c r="AU49" s="17">
        <v>0</v>
      </c>
      <c r="AV49" s="17">
        <v>0</v>
      </c>
      <c r="AW49" s="17">
        <v>12.08</v>
      </c>
      <c r="AX49" s="17">
        <v>12.08</v>
      </c>
      <c r="AY49" s="17">
        <v>0</v>
      </c>
      <c r="AZ49" s="17">
        <v>0</v>
      </c>
    </row>
    <row r="50" spans="1:52" s="18" customFormat="1" ht="10.5" customHeight="1">
      <c r="A50" s="15">
        <v>43</v>
      </c>
      <c r="B50" s="16" t="s">
        <v>126</v>
      </c>
      <c r="C50" s="16" t="s">
        <v>127</v>
      </c>
      <c r="D50" s="17">
        <v>248846.49</v>
      </c>
      <c r="E50" s="17">
        <v>5807.98</v>
      </c>
      <c r="F50" s="17">
        <f t="shared" si="0"/>
        <v>243038.50999999998</v>
      </c>
      <c r="G50" s="17">
        <v>22622.41</v>
      </c>
      <c r="H50" s="17">
        <v>3383.23</v>
      </c>
      <c r="I50" s="17">
        <f t="shared" si="1"/>
        <v>19239.18</v>
      </c>
      <c r="J50" s="17">
        <v>999965.8</v>
      </c>
      <c r="K50" s="17">
        <v>4.42</v>
      </c>
      <c r="L50" s="17">
        <v>0</v>
      </c>
      <c r="M50" s="17">
        <v>0</v>
      </c>
      <c r="N50" s="17">
        <v>0</v>
      </c>
      <c r="O50" s="17">
        <v>22622407.87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f t="shared" si="2"/>
        <v>999965.8</v>
      </c>
      <c r="AD50" s="17">
        <f t="shared" si="2"/>
        <v>999965.8</v>
      </c>
      <c r="AE50" s="17">
        <v>26135.82</v>
      </c>
      <c r="AF50" s="17">
        <v>26135.82</v>
      </c>
      <c r="AG50" s="17">
        <v>114041.59</v>
      </c>
      <c r="AH50" s="17">
        <v>114041.59</v>
      </c>
      <c r="AI50" s="17">
        <v>0</v>
      </c>
      <c r="AJ50" s="17">
        <v>0</v>
      </c>
      <c r="AK50" s="17">
        <v>859788.39</v>
      </c>
      <c r="AL50" s="17">
        <v>859788.39</v>
      </c>
      <c r="AM50" s="17">
        <v>0</v>
      </c>
      <c r="AN50" s="17">
        <v>0</v>
      </c>
      <c r="AO50" s="17">
        <f t="shared" si="3"/>
        <v>5807.98</v>
      </c>
      <c r="AP50" s="17">
        <f t="shared" si="3"/>
        <v>5807.98</v>
      </c>
      <c r="AQ50" s="17">
        <v>3383.23</v>
      </c>
      <c r="AR50" s="17">
        <v>3383.23</v>
      </c>
      <c r="AS50" s="17">
        <v>2388.75</v>
      </c>
      <c r="AT50" s="17">
        <v>2388.75</v>
      </c>
      <c r="AU50" s="17">
        <v>0</v>
      </c>
      <c r="AV50" s="17">
        <v>0</v>
      </c>
      <c r="AW50" s="17">
        <v>0</v>
      </c>
      <c r="AX50" s="17">
        <v>0</v>
      </c>
      <c r="AY50" s="17">
        <v>36</v>
      </c>
      <c r="AZ50" s="17">
        <v>36</v>
      </c>
    </row>
    <row r="51" spans="1:52" s="18" customFormat="1" ht="9" customHeight="1">
      <c r="A51" s="15">
        <v>44</v>
      </c>
      <c r="B51" s="16" t="s">
        <v>129</v>
      </c>
      <c r="C51" s="16" t="s">
        <v>130</v>
      </c>
      <c r="D51" s="17">
        <v>202031.66</v>
      </c>
      <c r="E51" s="17">
        <v>75505.24</v>
      </c>
      <c r="F51" s="17">
        <f t="shared" si="0"/>
        <v>126526.42</v>
      </c>
      <c r="G51" s="17">
        <v>18366.51</v>
      </c>
      <c r="H51" s="17">
        <v>2707.4</v>
      </c>
      <c r="I51" s="17">
        <f t="shared" si="1"/>
        <v>15659.109999999999</v>
      </c>
      <c r="J51" s="17">
        <v>1698022.09</v>
      </c>
      <c r="K51" s="17">
        <v>9.2452</v>
      </c>
      <c r="L51" s="17">
        <v>0</v>
      </c>
      <c r="M51" s="17">
        <v>0</v>
      </c>
      <c r="N51" s="17">
        <v>0</v>
      </c>
      <c r="O51" s="17">
        <v>18366514.7493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f t="shared" si="2"/>
        <v>1698022.0899999999</v>
      </c>
      <c r="AD51" s="17">
        <f t="shared" si="2"/>
        <v>1698022.0899999999</v>
      </c>
      <c r="AE51" s="17">
        <v>146354.49</v>
      </c>
      <c r="AF51" s="17">
        <v>146354.49</v>
      </c>
      <c r="AG51" s="17">
        <v>109264.72</v>
      </c>
      <c r="AH51" s="17">
        <v>109264.72</v>
      </c>
      <c r="AI51" s="17">
        <v>126.45</v>
      </c>
      <c r="AJ51" s="17">
        <v>126.45</v>
      </c>
      <c r="AK51" s="17">
        <v>1442276.43</v>
      </c>
      <c r="AL51" s="17">
        <v>1442276.43</v>
      </c>
      <c r="AM51" s="17">
        <v>0</v>
      </c>
      <c r="AN51" s="17">
        <v>0</v>
      </c>
      <c r="AO51" s="17">
        <f t="shared" si="3"/>
        <v>75505.24</v>
      </c>
      <c r="AP51" s="17">
        <f t="shared" si="3"/>
        <v>75505.24</v>
      </c>
      <c r="AQ51" s="17">
        <v>2707.4</v>
      </c>
      <c r="AR51" s="17">
        <v>2707.4</v>
      </c>
      <c r="AS51" s="17">
        <v>11192.84</v>
      </c>
      <c r="AT51" s="17">
        <v>11192.84</v>
      </c>
      <c r="AU51" s="17">
        <v>60000</v>
      </c>
      <c r="AV51" s="17">
        <v>60000</v>
      </c>
      <c r="AW51" s="17">
        <v>0</v>
      </c>
      <c r="AX51" s="17">
        <v>0</v>
      </c>
      <c r="AY51" s="17">
        <v>1605</v>
      </c>
      <c r="AZ51" s="17">
        <v>1605</v>
      </c>
    </row>
    <row r="52" spans="1:52" s="18" customFormat="1" ht="9" customHeight="1">
      <c r="A52" s="15">
        <v>45</v>
      </c>
      <c r="B52" s="16" t="s">
        <v>131</v>
      </c>
      <c r="C52" s="16" t="s">
        <v>132</v>
      </c>
      <c r="D52" s="17">
        <v>720658.71</v>
      </c>
      <c r="E52" s="17">
        <v>77961.74</v>
      </c>
      <c r="F52" s="17">
        <f t="shared" si="0"/>
        <v>642696.97</v>
      </c>
      <c r="G52" s="17">
        <v>65514.43</v>
      </c>
      <c r="H52" s="17">
        <v>9768.61</v>
      </c>
      <c r="I52" s="17">
        <f t="shared" si="1"/>
        <v>55745.82</v>
      </c>
      <c r="J52" s="17">
        <v>4883034</v>
      </c>
      <c r="K52" s="17">
        <v>7.4534</v>
      </c>
      <c r="L52" s="17">
        <v>0</v>
      </c>
      <c r="M52" s="17">
        <v>0</v>
      </c>
      <c r="N52" s="17">
        <v>0</v>
      </c>
      <c r="O52" s="17">
        <v>65514427.81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f t="shared" si="2"/>
        <v>4883034</v>
      </c>
      <c r="AD52" s="17">
        <f t="shared" si="2"/>
        <v>4883034</v>
      </c>
      <c r="AE52" s="17">
        <v>1573473.59</v>
      </c>
      <c r="AF52" s="17">
        <v>1573473.59</v>
      </c>
      <c r="AG52" s="17">
        <v>449019.99</v>
      </c>
      <c r="AH52" s="17">
        <v>449019.99</v>
      </c>
      <c r="AI52" s="17">
        <v>0</v>
      </c>
      <c r="AJ52" s="17">
        <v>0</v>
      </c>
      <c r="AK52" s="17">
        <v>2860540.42</v>
      </c>
      <c r="AL52" s="17">
        <v>2860540.42</v>
      </c>
      <c r="AM52" s="17">
        <v>0</v>
      </c>
      <c r="AN52" s="17">
        <v>0</v>
      </c>
      <c r="AO52" s="17">
        <f t="shared" si="3"/>
        <v>77961.73999999999</v>
      </c>
      <c r="AP52" s="17">
        <f t="shared" si="3"/>
        <v>77961.73999999999</v>
      </c>
      <c r="AQ52" s="17">
        <v>9768.61</v>
      </c>
      <c r="AR52" s="17">
        <v>9768.61</v>
      </c>
      <c r="AS52" s="17">
        <v>14698.13</v>
      </c>
      <c r="AT52" s="17">
        <v>14698.13</v>
      </c>
      <c r="AU52" s="17">
        <v>30000</v>
      </c>
      <c r="AV52" s="17">
        <v>30000</v>
      </c>
      <c r="AW52" s="17">
        <v>23250</v>
      </c>
      <c r="AX52" s="17">
        <v>23250</v>
      </c>
      <c r="AY52" s="17">
        <v>245</v>
      </c>
      <c r="AZ52" s="17">
        <v>245</v>
      </c>
    </row>
    <row r="53" spans="1:52" s="18" customFormat="1" ht="9" customHeight="1">
      <c r="A53" s="15">
        <v>46</v>
      </c>
      <c r="B53" s="16" t="s">
        <v>133</v>
      </c>
      <c r="C53" s="16" t="s">
        <v>134</v>
      </c>
      <c r="D53" s="17">
        <v>3633185.64</v>
      </c>
      <c r="E53" s="17">
        <v>100313.94</v>
      </c>
      <c r="F53" s="17">
        <f t="shared" si="0"/>
        <v>3532871.7</v>
      </c>
      <c r="G53" s="17">
        <v>363318.56</v>
      </c>
      <c r="H53" s="17">
        <v>54119.96</v>
      </c>
      <c r="I53" s="17">
        <f t="shared" si="1"/>
        <v>309198.6</v>
      </c>
      <c r="J53" s="17">
        <v>13380610.52</v>
      </c>
      <c r="K53" s="17">
        <v>3.68</v>
      </c>
      <c r="L53" s="17">
        <v>0</v>
      </c>
      <c r="M53" s="17">
        <v>0</v>
      </c>
      <c r="N53" s="17">
        <v>0</v>
      </c>
      <c r="O53" s="17">
        <v>363318564.04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f t="shared" si="2"/>
        <v>13380610.52</v>
      </c>
      <c r="AD53" s="17">
        <f t="shared" si="2"/>
        <v>13380610.52</v>
      </c>
      <c r="AE53" s="17">
        <v>79786.5</v>
      </c>
      <c r="AF53" s="17">
        <v>79786.5</v>
      </c>
      <c r="AG53" s="17">
        <v>2403555.78</v>
      </c>
      <c r="AH53" s="17">
        <v>2403555.78</v>
      </c>
      <c r="AI53" s="17">
        <v>7347.16</v>
      </c>
      <c r="AJ53" s="17">
        <v>7347.16</v>
      </c>
      <c r="AK53" s="17">
        <v>10889921.08</v>
      </c>
      <c r="AL53" s="17">
        <v>10889921.08</v>
      </c>
      <c r="AM53" s="17">
        <v>0</v>
      </c>
      <c r="AN53" s="17">
        <v>0</v>
      </c>
      <c r="AO53" s="17">
        <f t="shared" si="3"/>
        <v>100313.94</v>
      </c>
      <c r="AP53" s="17">
        <f t="shared" si="3"/>
        <v>100313.94</v>
      </c>
      <c r="AQ53" s="17">
        <v>54119.96</v>
      </c>
      <c r="AR53" s="17">
        <v>54119.96</v>
      </c>
      <c r="AS53" s="17">
        <v>28088.98</v>
      </c>
      <c r="AT53" s="17">
        <v>28088.98</v>
      </c>
      <c r="AU53" s="17">
        <v>18000</v>
      </c>
      <c r="AV53" s="17">
        <v>18000</v>
      </c>
      <c r="AW53" s="17">
        <v>0</v>
      </c>
      <c r="AX53" s="17">
        <v>0</v>
      </c>
      <c r="AY53" s="17">
        <v>105</v>
      </c>
      <c r="AZ53" s="17">
        <v>105</v>
      </c>
    </row>
    <row r="54" spans="1:52" s="18" customFormat="1" ht="9" customHeight="1">
      <c r="A54" s="15">
        <v>47</v>
      </c>
      <c r="B54" s="16" t="s">
        <v>135</v>
      </c>
      <c r="C54" s="16" t="s">
        <v>136</v>
      </c>
      <c r="D54" s="17">
        <v>15117377.75</v>
      </c>
      <c r="E54" s="17">
        <v>792825.63</v>
      </c>
      <c r="F54" s="17">
        <f t="shared" si="0"/>
        <v>14324552.12</v>
      </c>
      <c r="G54" s="17">
        <v>1374307.07</v>
      </c>
      <c r="H54" s="17">
        <v>204713.33</v>
      </c>
      <c r="I54" s="17">
        <f t="shared" si="1"/>
        <v>1169593.74</v>
      </c>
      <c r="J54" s="17">
        <v>79808837.53</v>
      </c>
      <c r="K54" s="17">
        <v>5.81</v>
      </c>
      <c r="L54" s="17">
        <v>0</v>
      </c>
      <c r="M54" s="17">
        <v>0</v>
      </c>
      <c r="N54" s="17">
        <v>0</v>
      </c>
      <c r="O54" s="17">
        <v>1374307068.19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f t="shared" si="2"/>
        <v>79808837.53</v>
      </c>
      <c r="AD54" s="17">
        <f t="shared" si="2"/>
        <v>79808837.53</v>
      </c>
      <c r="AE54" s="17">
        <v>6557974.85</v>
      </c>
      <c r="AF54" s="17">
        <v>6557974.85</v>
      </c>
      <c r="AG54" s="17">
        <v>10762406.65</v>
      </c>
      <c r="AH54" s="17">
        <v>10762406.65</v>
      </c>
      <c r="AI54" s="17">
        <v>0</v>
      </c>
      <c r="AJ54" s="17">
        <v>0</v>
      </c>
      <c r="AK54" s="17">
        <v>62488456.03</v>
      </c>
      <c r="AL54" s="17">
        <v>62488456.03</v>
      </c>
      <c r="AM54" s="17">
        <v>0</v>
      </c>
      <c r="AN54" s="17">
        <v>0</v>
      </c>
      <c r="AO54" s="17">
        <f t="shared" si="3"/>
        <v>792825.63</v>
      </c>
      <c r="AP54" s="17">
        <f t="shared" si="3"/>
        <v>792825.63</v>
      </c>
      <c r="AQ54" s="17">
        <v>204713.33</v>
      </c>
      <c r="AR54" s="17">
        <v>204713.33</v>
      </c>
      <c r="AS54" s="17">
        <v>517626.3</v>
      </c>
      <c r="AT54" s="17">
        <v>517626.3</v>
      </c>
      <c r="AU54" s="17">
        <v>70000</v>
      </c>
      <c r="AV54" s="17">
        <v>70000</v>
      </c>
      <c r="AW54" s="17">
        <v>0</v>
      </c>
      <c r="AX54" s="17">
        <v>0</v>
      </c>
      <c r="AY54" s="17">
        <v>486</v>
      </c>
      <c r="AZ54" s="17">
        <v>486</v>
      </c>
    </row>
    <row r="55" spans="1:52" s="18" customFormat="1" ht="9" customHeight="1">
      <c r="A55" s="15">
        <v>48</v>
      </c>
      <c r="B55" s="16" t="s">
        <v>137</v>
      </c>
      <c r="C55" s="16" t="s">
        <v>138</v>
      </c>
      <c r="D55" s="17">
        <v>24546.13</v>
      </c>
      <c r="E55" s="17">
        <v>5806.66</v>
      </c>
      <c r="F55" s="17">
        <f t="shared" si="0"/>
        <v>18739.47</v>
      </c>
      <c r="G55" s="17">
        <v>2454.61</v>
      </c>
      <c r="H55" s="17">
        <v>371.44</v>
      </c>
      <c r="I55" s="17">
        <f t="shared" si="1"/>
        <v>2083.17</v>
      </c>
      <c r="J55" s="17">
        <v>86135.09</v>
      </c>
      <c r="K55" s="17">
        <v>3.51</v>
      </c>
      <c r="L55" s="17">
        <v>0</v>
      </c>
      <c r="M55" s="17">
        <v>0</v>
      </c>
      <c r="N55" s="17">
        <v>0</v>
      </c>
      <c r="O55" s="17">
        <v>2454612.65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f t="shared" si="2"/>
        <v>86135.09</v>
      </c>
      <c r="AD55" s="17">
        <f t="shared" si="2"/>
        <v>86135.09</v>
      </c>
      <c r="AE55" s="17">
        <v>108971.1</v>
      </c>
      <c r="AF55" s="17">
        <v>108971.1</v>
      </c>
      <c r="AG55" s="17">
        <v>21470.15</v>
      </c>
      <c r="AH55" s="17">
        <v>21470.15</v>
      </c>
      <c r="AI55" s="17">
        <v>8975.58</v>
      </c>
      <c r="AJ55" s="17">
        <v>8975.58</v>
      </c>
      <c r="AK55" s="17">
        <v>-53281.74</v>
      </c>
      <c r="AL55" s="17">
        <v>-53281.74</v>
      </c>
      <c r="AM55" s="17">
        <v>0</v>
      </c>
      <c r="AN55" s="17">
        <v>0</v>
      </c>
      <c r="AO55" s="17">
        <f t="shared" si="3"/>
        <v>5806.66</v>
      </c>
      <c r="AP55" s="17">
        <f t="shared" si="3"/>
        <v>5806.66</v>
      </c>
      <c r="AQ55" s="17">
        <v>371.44</v>
      </c>
      <c r="AR55" s="17">
        <v>371.44</v>
      </c>
      <c r="AS55" s="17">
        <v>4973.22</v>
      </c>
      <c r="AT55" s="17">
        <v>4973.22</v>
      </c>
      <c r="AU55" s="17">
        <v>0</v>
      </c>
      <c r="AV55" s="17">
        <v>0</v>
      </c>
      <c r="AW55" s="17">
        <v>0</v>
      </c>
      <c r="AX55" s="17">
        <v>0</v>
      </c>
      <c r="AY55" s="17">
        <v>462</v>
      </c>
      <c r="AZ55" s="17">
        <v>462</v>
      </c>
    </row>
    <row r="56" spans="1:52" s="18" customFormat="1" ht="9" customHeight="1">
      <c r="A56" s="15">
        <v>49</v>
      </c>
      <c r="B56" s="16" t="s">
        <v>139</v>
      </c>
      <c r="C56" s="16" t="s">
        <v>140</v>
      </c>
      <c r="D56" s="17">
        <v>5354801.89</v>
      </c>
      <c r="E56" s="17">
        <v>204734.76</v>
      </c>
      <c r="F56" s="17">
        <f t="shared" si="0"/>
        <v>5150067.13</v>
      </c>
      <c r="G56" s="17">
        <v>535480.19</v>
      </c>
      <c r="H56" s="17">
        <v>84880.48</v>
      </c>
      <c r="I56" s="17">
        <f t="shared" si="1"/>
        <v>450599.70999999996</v>
      </c>
      <c r="J56" s="17">
        <v>46684651.21</v>
      </c>
      <c r="K56" s="17">
        <v>8.72</v>
      </c>
      <c r="L56" s="17">
        <v>0</v>
      </c>
      <c r="M56" s="17">
        <v>0</v>
      </c>
      <c r="N56" s="17">
        <v>0</v>
      </c>
      <c r="O56" s="17">
        <v>535480189.08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f t="shared" si="2"/>
        <v>46684651.21</v>
      </c>
      <c r="AD56" s="17">
        <f t="shared" si="2"/>
        <v>46684651.21</v>
      </c>
      <c r="AE56" s="17">
        <v>3170781.5</v>
      </c>
      <c r="AF56" s="17">
        <v>3170781.5</v>
      </c>
      <c r="AG56" s="17">
        <v>6291670.98</v>
      </c>
      <c r="AH56" s="17">
        <v>6291670.98</v>
      </c>
      <c r="AI56" s="17">
        <v>3023530.17</v>
      </c>
      <c r="AJ56" s="17">
        <v>3023530.17</v>
      </c>
      <c r="AK56" s="17">
        <v>34198668.56</v>
      </c>
      <c r="AL56" s="17">
        <v>34198668.56</v>
      </c>
      <c r="AM56" s="17">
        <v>0</v>
      </c>
      <c r="AN56" s="17">
        <v>0</v>
      </c>
      <c r="AO56" s="17">
        <f t="shared" si="3"/>
        <v>204734.76</v>
      </c>
      <c r="AP56" s="17">
        <f t="shared" si="3"/>
        <v>204734.76</v>
      </c>
      <c r="AQ56" s="17">
        <v>84880.48</v>
      </c>
      <c r="AR56" s="17">
        <v>84880.48</v>
      </c>
      <c r="AS56" s="17">
        <v>79354.28</v>
      </c>
      <c r="AT56" s="17">
        <v>79354.28</v>
      </c>
      <c r="AU56" s="17">
        <v>40500</v>
      </c>
      <c r="AV56" s="17">
        <v>40500</v>
      </c>
      <c r="AW56" s="17">
        <v>0</v>
      </c>
      <c r="AX56" s="17">
        <v>0</v>
      </c>
      <c r="AY56" s="17">
        <v>0</v>
      </c>
      <c r="AZ56" s="17">
        <v>0</v>
      </c>
    </row>
    <row r="57" spans="1:52" s="18" customFormat="1" ht="9" customHeight="1">
      <c r="A57" s="15">
        <v>50</v>
      </c>
      <c r="B57" s="16" t="s">
        <v>141</v>
      </c>
      <c r="C57" s="16" t="s">
        <v>142</v>
      </c>
      <c r="D57" s="17">
        <v>6201805.07</v>
      </c>
      <c r="E57" s="17">
        <v>188027.5</v>
      </c>
      <c r="F57" s="17">
        <f t="shared" si="0"/>
        <v>6013777.57</v>
      </c>
      <c r="G57" s="17">
        <v>563800.46</v>
      </c>
      <c r="H57" s="17">
        <v>85777.66</v>
      </c>
      <c r="I57" s="17">
        <f t="shared" si="1"/>
        <v>478022.79999999993</v>
      </c>
      <c r="J57" s="17">
        <v>69301149.09</v>
      </c>
      <c r="K57" s="17">
        <v>12.29</v>
      </c>
      <c r="L57" s="17">
        <v>0</v>
      </c>
      <c r="M57" s="17">
        <v>0</v>
      </c>
      <c r="N57" s="17">
        <v>0</v>
      </c>
      <c r="O57" s="17">
        <v>563800461.01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f t="shared" si="2"/>
        <v>69301149.09</v>
      </c>
      <c r="AD57" s="17">
        <f t="shared" si="2"/>
        <v>69301149.09</v>
      </c>
      <c r="AE57" s="17">
        <v>27837177.84</v>
      </c>
      <c r="AF57" s="17">
        <v>27837177.84</v>
      </c>
      <c r="AG57" s="17">
        <v>2007498.85</v>
      </c>
      <c r="AH57" s="17">
        <v>2007498.85</v>
      </c>
      <c r="AI57" s="17">
        <v>4695471.32</v>
      </c>
      <c r="AJ57" s="17">
        <v>4695471.32</v>
      </c>
      <c r="AK57" s="17">
        <v>34761001.08</v>
      </c>
      <c r="AL57" s="17">
        <v>34761001.08</v>
      </c>
      <c r="AM57" s="17">
        <v>0</v>
      </c>
      <c r="AN57" s="17">
        <v>0</v>
      </c>
      <c r="AO57" s="17">
        <f t="shared" si="3"/>
        <v>188027.5</v>
      </c>
      <c r="AP57" s="17">
        <f t="shared" si="3"/>
        <v>188027.5</v>
      </c>
      <c r="AQ57" s="17">
        <v>85777.66</v>
      </c>
      <c r="AR57" s="17">
        <v>85777.66</v>
      </c>
      <c r="AS57" s="17">
        <v>100704.84</v>
      </c>
      <c r="AT57" s="17">
        <v>100704.84</v>
      </c>
      <c r="AU57" s="17">
        <v>0</v>
      </c>
      <c r="AV57" s="17">
        <v>0</v>
      </c>
      <c r="AW57" s="17">
        <v>0</v>
      </c>
      <c r="AX57" s="17">
        <v>0</v>
      </c>
      <c r="AY57" s="17">
        <v>1545</v>
      </c>
      <c r="AZ57" s="17">
        <v>1545</v>
      </c>
    </row>
    <row r="58" spans="1:52" s="18" customFormat="1" ht="9" customHeight="1">
      <c r="A58" s="15">
        <v>51</v>
      </c>
      <c r="B58" s="16" t="s">
        <v>143</v>
      </c>
      <c r="C58" s="16" t="s">
        <v>144</v>
      </c>
      <c r="D58" s="17">
        <v>35361.4357</v>
      </c>
      <c r="E58" s="17">
        <v>4104.21</v>
      </c>
      <c r="F58" s="17">
        <f t="shared" si="0"/>
        <v>31257.225700000003</v>
      </c>
      <c r="G58" s="17">
        <v>3536.1436</v>
      </c>
      <c r="H58" s="17">
        <v>520.04</v>
      </c>
      <c r="I58" s="17">
        <f t="shared" si="1"/>
        <v>3016.1036</v>
      </c>
      <c r="J58" s="17">
        <v>430867.11</v>
      </c>
      <c r="K58" s="17">
        <v>12.18</v>
      </c>
      <c r="L58" s="17">
        <v>0</v>
      </c>
      <c r="M58" s="17">
        <v>0</v>
      </c>
      <c r="N58" s="17">
        <v>0</v>
      </c>
      <c r="O58" s="17">
        <v>3536143.57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f t="shared" si="2"/>
        <v>430867.11</v>
      </c>
      <c r="AD58" s="17">
        <f t="shared" si="2"/>
        <v>430867.11</v>
      </c>
      <c r="AE58" s="17">
        <v>7903.1</v>
      </c>
      <c r="AF58" s="17">
        <v>7903.1</v>
      </c>
      <c r="AG58" s="17">
        <v>13816.52</v>
      </c>
      <c r="AH58" s="17">
        <v>13816.52</v>
      </c>
      <c r="AI58" s="17">
        <v>10.74</v>
      </c>
      <c r="AJ58" s="17">
        <v>10.74</v>
      </c>
      <c r="AK58" s="17">
        <v>409136.75</v>
      </c>
      <c r="AL58" s="17">
        <v>409136.75</v>
      </c>
      <c r="AM58" s="17">
        <v>0</v>
      </c>
      <c r="AN58" s="17">
        <v>0</v>
      </c>
      <c r="AO58" s="17">
        <f t="shared" si="3"/>
        <v>4104.21</v>
      </c>
      <c r="AP58" s="17">
        <f t="shared" si="3"/>
        <v>4104.21</v>
      </c>
      <c r="AQ58" s="17">
        <v>520.04</v>
      </c>
      <c r="AR58" s="17">
        <v>520.04</v>
      </c>
      <c r="AS58" s="17">
        <v>1763.67</v>
      </c>
      <c r="AT58" s="17">
        <v>1763.67</v>
      </c>
      <c r="AU58" s="17">
        <v>1700</v>
      </c>
      <c r="AV58" s="17">
        <v>1700</v>
      </c>
      <c r="AW58" s="17">
        <v>0.5</v>
      </c>
      <c r="AX58" s="17">
        <v>0.5</v>
      </c>
      <c r="AY58" s="17">
        <v>120</v>
      </c>
      <c r="AZ58" s="17">
        <v>120</v>
      </c>
    </row>
    <row r="59" spans="1:52" s="18" customFormat="1" ht="9" customHeight="1">
      <c r="A59" s="15">
        <v>52</v>
      </c>
      <c r="B59" s="16" t="s">
        <v>143</v>
      </c>
      <c r="C59" s="16" t="s">
        <v>145</v>
      </c>
      <c r="D59" s="17">
        <v>79924.6043</v>
      </c>
      <c r="E59" s="17">
        <v>4987.23</v>
      </c>
      <c r="F59" s="17">
        <f t="shared" si="0"/>
        <v>74937.37430000001</v>
      </c>
      <c r="G59" s="17">
        <v>7992.4604</v>
      </c>
      <c r="H59" s="17">
        <v>1174.89</v>
      </c>
      <c r="I59" s="17">
        <f t="shared" si="1"/>
        <v>6817.5704</v>
      </c>
      <c r="J59" s="17">
        <v>1499674.76</v>
      </c>
      <c r="K59" s="17">
        <v>18.76</v>
      </c>
      <c r="L59" s="17">
        <v>0</v>
      </c>
      <c r="M59" s="17">
        <v>0</v>
      </c>
      <c r="N59" s="17">
        <v>0</v>
      </c>
      <c r="O59" s="17">
        <v>7992460.43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f t="shared" si="2"/>
        <v>1499674.76</v>
      </c>
      <c r="AD59" s="17">
        <f t="shared" si="2"/>
        <v>1499674.76</v>
      </c>
      <c r="AE59" s="17">
        <v>40293.5</v>
      </c>
      <c r="AF59" s="17">
        <v>40293.5</v>
      </c>
      <c r="AG59" s="17">
        <v>22337.28</v>
      </c>
      <c r="AH59" s="17">
        <v>22337.28</v>
      </c>
      <c r="AI59" s="17">
        <v>13.32</v>
      </c>
      <c r="AJ59" s="17">
        <v>13.32</v>
      </c>
      <c r="AK59" s="17">
        <v>1437030.66</v>
      </c>
      <c r="AL59" s="17">
        <v>1437030.66</v>
      </c>
      <c r="AM59" s="17">
        <v>0</v>
      </c>
      <c r="AN59" s="17">
        <v>0</v>
      </c>
      <c r="AO59" s="17">
        <f t="shared" si="3"/>
        <v>4987.2300000000005</v>
      </c>
      <c r="AP59" s="17">
        <f t="shared" si="3"/>
        <v>4987.2300000000005</v>
      </c>
      <c r="AQ59" s="17">
        <v>1174.89</v>
      </c>
      <c r="AR59" s="17">
        <v>1174.89</v>
      </c>
      <c r="AS59" s="17">
        <v>1992.22</v>
      </c>
      <c r="AT59" s="17">
        <v>1992.22</v>
      </c>
      <c r="AU59" s="17">
        <v>1700</v>
      </c>
      <c r="AV59" s="17">
        <v>1700</v>
      </c>
      <c r="AW59" s="17">
        <v>0.12</v>
      </c>
      <c r="AX59" s="17">
        <v>0.12</v>
      </c>
      <c r="AY59" s="17">
        <v>120</v>
      </c>
      <c r="AZ59" s="17">
        <v>120</v>
      </c>
    </row>
    <row r="60" spans="1:52" s="18" customFormat="1" ht="9" customHeight="1">
      <c r="A60" s="15">
        <v>53</v>
      </c>
      <c r="B60" s="16" t="s">
        <v>143</v>
      </c>
      <c r="C60" s="16" t="s">
        <v>146</v>
      </c>
      <c r="D60" s="17">
        <v>13139.9085</v>
      </c>
      <c r="E60" s="17">
        <v>3686.38</v>
      </c>
      <c r="F60" s="17">
        <f t="shared" si="0"/>
        <v>9453.5285</v>
      </c>
      <c r="G60" s="17">
        <v>1313.9908</v>
      </c>
      <c r="H60" s="17">
        <v>194.93</v>
      </c>
      <c r="I60" s="17">
        <f t="shared" si="1"/>
        <v>1119.0608</v>
      </c>
      <c r="J60" s="17">
        <v>98809.22</v>
      </c>
      <c r="K60" s="17">
        <v>7.52</v>
      </c>
      <c r="L60" s="17">
        <v>0</v>
      </c>
      <c r="M60" s="17">
        <v>0</v>
      </c>
      <c r="N60" s="17">
        <v>0</v>
      </c>
      <c r="O60" s="17">
        <v>1313990.85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f t="shared" si="2"/>
        <v>98809.22</v>
      </c>
      <c r="AD60" s="17">
        <f t="shared" si="2"/>
        <v>98809.22</v>
      </c>
      <c r="AE60" s="17">
        <v>3215.07</v>
      </c>
      <c r="AF60" s="17">
        <v>3215.07</v>
      </c>
      <c r="AG60" s="17">
        <v>7208.8</v>
      </c>
      <c r="AH60" s="17">
        <v>7208.8</v>
      </c>
      <c r="AI60" s="17">
        <v>5.53</v>
      </c>
      <c r="AJ60" s="17">
        <v>5.53</v>
      </c>
      <c r="AK60" s="17">
        <v>88379.82</v>
      </c>
      <c r="AL60" s="17">
        <v>88379.82</v>
      </c>
      <c r="AM60" s="17">
        <v>0</v>
      </c>
      <c r="AN60" s="17">
        <v>0</v>
      </c>
      <c r="AO60" s="17">
        <f t="shared" si="3"/>
        <v>3686.38</v>
      </c>
      <c r="AP60" s="17">
        <f t="shared" si="3"/>
        <v>3686.38</v>
      </c>
      <c r="AQ60" s="17">
        <v>194.93</v>
      </c>
      <c r="AR60" s="17">
        <v>194.93</v>
      </c>
      <c r="AS60" s="17">
        <v>1699.86</v>
      </c>
      <c r="AT60" s="17">
        <v>1699.86</v>
      </c>
      <c r="AU60" s="17">
        <v>1700</v>
      </c>
      <c r="AV60" s="17">
        <v>1700</v>
      </c>
      <c r="AW60" s="17">
        <v>1.59</v>
      </c>
      <c r="AX60" s="17">
        <v>1.59</v>
      </c>
      <c r="AY60" s="17">
        <v>90</v>
      </c>
      <c r="AZ60" s="17">
        <v>90</v>
      </c>
    </row>
    <row r="61" spans="1:52" s="18" customFormat="1" ht="9" customHeight="1">
      <c r="A61" s="15">
        <v>54</v>
      </c>
      <c r="B61" s="16" t="s">
        <v>147</v>
      </c>
      <c r="C61" s="16" t="s">
        <v>148</v>
      </c>
      <c r="D61" s="17">
        <v>6672496.68</v>
      </c>
      <c r="E61" s="17">
        <v>378406.76</v>
      </c>
      <c r="F61" s="17">
        <f t="shared" si="0"/>
        <v>6294089.92</v>
      </c>
      <c r="G61" s="17">
        <v>606590.61</v>
      </c>
      <c r="H61" s="17">
        <v>85448.24</v>
      </c>
      <c r="I61" s="17">
        <f t="shared" si="1"/>
        <v>521142.37</v>
      </c>
      <c r="J61" s="17">
        <v>124915220.89</v>
      </c>
      <c r="K61" s="17">
        <v>20.593</v>
      </c>
      <c r="L61" s="17">
        <v>0</v>
      </c>
      <c r="M61" s="17">
        <v>0</v>
      </c>
      <c r="N61" s="17">
        <v>0</v>
      </c>
      <c r="O61" s="17">
        <v>606590606.91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f t="shared" si="2"/>
        <v>124915220.89</v>
      </c>
      <c r="AD61" s="17">
        <f t="shared" si="2"/>
        <v>124915220.89</v>
      </c>
      <c r="AE61" s="17">
        <v>29160950.5</v>
      </c>
      <c r="AF61" s="17">
        <v>29160950.5</v>
      </c>
      <c r="AG61" s="17">
        <v>5084447.26</v>
      </c>
      <c r="AH61" s="17">
        <v>5084447.26</v>
      </c>
      <c r="AI61" s="17">
        <v>4363.38</v>
      </c>
      <c r="AJ61" s="17">
        <v>4363.38</v>
      </c>
      <c r="AK61" s="17">
        <v>89630395.86</v>
      </c>
      <c r="AL61" s="17">
        <v>89630395.86</v>
      </c>
      <c r="AM61" s="17">
        <v>1035063.89</v>
      </c>
      <c r="AN61" s="17">
        <v>1035063.89</v>
      </c>
      <c r="AO61" s="17">
        <f t="shared" si="3"/>
        <v>378406.76</v>
      </c>
      <c r="AP61" s="17">
        <f t="shared" si="3"/>
        <v>378406.76</v>
      </c>
      <c r="AQ61" s="17">
        <v>85448.24</v>
      </c>
      <c r="AR61" s="17">
        <v>85448.24</v>
      </c>
      <c r="AS61" s="17">
        <v>61740</v>
      </c>
      <c r="AT61" s="17">
        <v>61740</v>
      </c>
      <c r="AU61" s="17">
        <v>0</v>
      </c>
      <c r="AV61" s="17">
        <v>0</v>
      </c>
      <c r="AW61" s="17">
        <v>229598.52</v>
      </c>
      <c r="AX61" s="17">
        <v>229598.52</v>
      </c>
      <c r="AY61" s="17">
        <v>1620</v>
      </c>
      <c r="AZ61" s="17">
        <v>1620</v>
      </c>
    </row>
    <row r="62" spans="1:52" s="18" customFormat="1" ht="9" customHeight="1">
      <c r="A62" s="15">
        <v>55</v>
      </c>
      <c r="B62" s="16" t="s">
        <v>149</v>
      </c>
      <c r="C62" s="16" t="s">
        <v>150</v>
      </c>
      <c r="D62" s="17">
        <v>666868.08</v>
      </c>
      <c r="E62" s="17">
        <v>27606.88</v>
      </c>
      <c r="F62" s="17">
        <f t="shared" si="0"/>
        <v>639261.2</v>
      </c>
      <c r="G62" s="17">
        <v>60624.37</v>
      </c>
      <c r="H62" s="17">
        <v>8994.79</v>
      </c>
      <c r="I62" s="17">
        <f t="shared" si="1"/>
        <v>51629.58</v>
      </c>
      <c r="J62" s="17">
        <v>4533883.8</v>
      </c>
      <c r="K62" s="17">
        <v>7.48</v>
      </c>
      <c r="L62" s="17">
        <v>0</v>
      </c>
      <c r="M62" s="17">
        <v>0</v>
      </c>
      <c r="N62" s="17">
        <v>0</v>
      </c>
      <c r="O62" s="17">
        <v>60624370.65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f t="shared" si="2"/>
        <v>4533883.8</v>
      </c>
      <c r="AD62" s="17">
        <f t="shared" si="2"/>
        <v>4533883.8</v>
      </c>
      <c r="AE62" s="17">
        <v>1895268.68</v>
      </c>
      <c r="AF62" s="17">
        <v>1895268.68</v>
      </c>
      <c r="AG62" s="17">
        <v>573819.87</v>
      </c>
      <c r="AH62" s="17">
        <v>573819.87</v>
      </c>
      <c r="AI62" s="17">
        <v>46356.16</v>
      </c>
      <c r="AJ62" s="17">
        <v>46356.16</v>
      </c>
      <c r="AK62" s="17">
        <v>2018439.09</v>
      </c>
      <c r="AL62" s="17">
        <v>2018439.09</v>
      </c>
      <c r="AM62" s="17">
        <v>0</v>
      </c>
      <c r="AN62" s="17">
        <v>0</v>
      </c>
      <c r="AO62" s="17">
        <f t="shared" si="3"/>
        <v>27606.88</v>
      </c>
      <c r="AP62" s="17">
        <f t="shared" si="3"/>
        <v>27606.88</v>
      </c>
      <c r="AQ62" s="17">
        <v>8994.79</v>
      </c>
      <c r="AR62" s="17">
        <v>8994.79</v>
      </c>
      <c r="AS62" s="17">
        <v>17872.89</v>
      </c>
      <c r="AT62" s="17">
        <v>17872.89</v>
      </c>
      <c r="AU62" s="17">
        <v>0</v>
      </c>
      <c r="AV62" s="17">
        <v>0</v>
      </c>
      <c r="AW62" s="17">
        <v>159.2</v>
      </c>
      <c r="AX62" s="17">
        <v>159.2</v>
      </c>
      <c r="AY62" s="17">
        <v>580</v>
      </c>
      <c r="AZ62" s="17">
        <v>580</v>
      </c>
    </row>
    <row r="63" spans="1:52" s="18" customFormat="1" ht="9.75" customHeight="1">
      <c r="A63" s="15">
        <v>56</v>
      </c>
      <c r="B63" s="16" t="s">
        <v>151</v>
      </c>
      <c r="C63" s="16" t="s">
        <v>152</v>
      </c>
      <c r="D63" s="17">
        <v>701069.43</v>
      </c>
      <c r="E63" s="17">
        <v>18733.02</v>
      </c>
      <c r="F63" s="17">
        <f t="shared" si="0"/>
        <v>682336.41</v>
      </c>
      <c r="G63" s="17">
        <v>66138.63</v>
      </c>
      <c r="H63" s="17">
        <v>10027.87</v>
      </c>
      <c r="I63" s="17">
        <f t="shared" si="1"/>
        <v>56110.76</v>
      </c>
      <c r="J63" s="17">
        <v>3724528.95</v>
      </c>
      <c r="K63" s="17">
        <v>5.63</v>
      </c>
      <c r="L63" s="17">
        <v>0</v>
      </c>
      <c r="M63" s="17">
        <v>0</v>
      </c>
      <c r="N63" s="17">
        <v>0</v>
      </c>
      <c r="O63" s="17">
        <v>66138625.87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f t="shared" si="2"/>
        <v>3724528.9499999997</v>
      </c>
      <c r="AD63" s="17">
        <f t="shared" si="2"/>
        <v>3724528.9499999997</v>
      </c>
      <c r="AE63" s="17">
        <v>100495.28</v>
      </c>
      <c r="AF63" s="17">
        <v>100495.28</v>
      </c>
      <c r="AG63" s="17">
        <v>275054.91</v>
      </c>
      <c r="AH63" s="17">
        <v>275054.91</v>
      </c>
      <c r="AI63" s="17">
        <v>174369.19</v>
      </c>
      <c r="AJ63" s="17">
        <v>174369.19</v>
      </c>
      <c r="AK63" s="17">
        <v>3174609.57</v>
      </c>
      <c r="AL63" s="17">
        <v>3174609.57</v>
      </c>
      <c r="AM63" s="17">
        <v>0</v>
      </c>
      <c r="AN63" s="17">
        <v>0</v>
      </c>
      <c r="AO63" s="17">
        <f t="shared" si="3"/>
        <v>18733.02</v>
      </c>
      <c r="AP63" s="17">
        <f t="shared" si="3"/>
        <v>18733.02</v>
      </c>
      <c r="AQ63" s="17">
        <v>10027.87</v>
      </c>
      <c r="AR63" s="17">
        <v>10027.87</v>
      </c>
      <c r="AS63" s="17">
        <v>8384.51</v>
      </c>
      <c r="AT63" s="17">
        <v>8384.51</v>
      </c>
      <c r="AU63" s="17">
        <v>0</v>
      </c>
      <c r="AV63" s="17">
        <v>0</v>
      </c>
      <c r="AW63" s="17">
        <v>3.64</v>
      </c>
      <c r="AX63" s="17">
        <v>3.64</v>
      </c>
      <c r="AY63" s="17">
        <v>317</v>
      </c>
      <c r="AZ63" s="17">
        <v>317</v>
      </c>
    </row>
    <row r="64" spans="1:52" s="18" customFormat="1" ht="9" customHeight="1">
      <c r="A64" s="15">
        <v>57</v>
      </c>
      <c r="B64" s="16" t="s">
        <v>153</v>
      </c>
      <c r="C64" s="16" t="s">
        <v>154</v>
      </c>
      <c r="D64" s="17">
        <v>10036349.98</v>
      </c>
      <c r="E64" s="17">
        <v>255495.03</v>
      </c>
      <c r="F64" s="17">
        <f t="shared" si="0"/>
        <v>9780854.950000001</v>
      </c>
      <c r="G64" s="17">
        <v>974402.91</v>
      </c>
      <c r="H64" s="17">
        <v>143954.18</v>
      </c>
      <c r="I64" s="17">
        <f t="shared" si="1"/>
        <v>830448.73</v>
      </c>
      <c r="J64" s="17">
        <v>72372613.5</v>
      </c>
      <c r="K64" s="17">
        <v>7.43</v>
      </c>
      <c r="L64" s="17">
        <v>0</v>
      </c>
      <c r="M64" s="17">
        <v>0</v>
      </c>
      <c r="N64" s="17">
        <v>0</v>
      </c>
      <c r="O64" s="17">
        <v>974402910.5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f t="shared" si="2"/>
        <v>72372613.5</v>
      </c>
      <c r="AD64" s="17">
        <f t="shared" si="2"/>
        <v>72372613.5</v>
      </c>
      <c r="AE64" s="17">
        <v>1556292.5</v>
      </c>
      <c r="AF64" s="17">
        <v>1556292.5</v>
      </c>
      <c r="AG64" s="17">
        <v>5735988.13</v>
      </c>
      <c r="AH64" s="17">
        <v>5735988.13</v>
      </c>
      <c r="AI64" s="17">
        <v>2588179.8</v>
      </c>
      <c r="AJ64" s="17">
        <v>2588179.8</v>
      </c>
      <c r="AK64" s="17">
        <v>62492153.07</v>
      </c>
      <c r="AL64" s="17">
        <v>62492153.07</v>
      </c>
      <c r="AM64" s="17">
        <v>0</v>
      </c>
      <c r="AN64" s="17">
        <v>0</v>
      </c>
      <c r="AO64" s="17">
        <f t="shared" si="3"/>
        <v>255495.03</v>
      </c>
      <c r="AP64" s="17">
        <f t="shared" si="3"/>
        <v>255495.03</v>
      </c>
      <c r="AQ64" s="17">
        <v>143954.18</v>
      </c>
      <c r="AR64" s="17">
        <v>143954.18</v>
      </c>
      <c r="AS64" s="17">
        <v>111205.1</v>
      </c>
      <c r="AT64" s="17">
        <v>111205.1</v>
      </c>
      <c r="AU64" s="17">
        <v>0</v>
      </c>
      <c r="AV64" s="17">
        <v>0</v>
      </c>
      <c r="AW64" s="17">
        <v>13.75</v>
      </c>
      <c r="AX64" s="17">
        <v>13.75</v>
      </c>
      <c r="AY64" s="17">
        <v>322</v>
      </c>
      <c r="AZ64" s="17">
        <v>322</v>
      </c>
    </row>
    <row r="65" spans="1:52" s="18" customFormat="1" ht="9" customHeight="1">
      <c r="A65" s="15">
        <v>58</v>
      </c>
      <c r="B65" s="16" t="s">
        <v>155</v>
      </c>
      <c r="C65" s="16" t="s">
        <v>156</v>
      </c>
      <c r="D65" s="17">
        <v>460975.75</v>
      </c>
      <c r="E65" s="17">
        <v>11767.05</v>
      </c>
      <c r="F65" s="17">
        <f t="shared" si="0"/>
        <v>449208.7</v>
      </c>
      <c r="G65" s="17">
        <v>41906.89</v>
      </c>
      <c r="H65" s="17">
        <v>6283.64</v>
      </c>
      <c r="I65" s="17">
        <f t="shared" si="1"/>
        <v>35623.25</v>
      </c>
      <c r="J65" s="17">
        <v>2454816.65</v>
      </c>
      <c r="K65" s="17">
        <v>5.8578</v>
      </c>
      <c r="L65" s="17">
        <v>0</v>
      </c>
      <c r="M65" s="17">
        <v>0</v>
      </c>
      <c r="N65" s="17">
        <v>0</v>
      </c>
      <c r="O65" s="17">
        <v>41906886.23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f t="shared" si="2"/>
        <v>2454816.65</v>
      </c>
      <c r="AD65" s="17">
        <f t="shared" si="2"/>
        <v>2454816.65</v>
      </c>
      <c r="AE65" s="17">
        <v>69322.6</v>
      </c>
      <c r="AF65" s="17">
        <v>69322.6</v>
      </c>
      <c r="AG65" s="17">
        <v>184667.9</v>
      </c>
      <c r="AH65" s="17">
        <v>184667.9</v>
      </c>
      <c r="AI65" s="17">
        <v>112598.92</v>
      </c>
      <c r="AJ65" s="17">
        <v>112598.92</v>
      </c>
      <c r="AK65" s="17">
        <v>2088227.23</v>
      </c>
      <c r="AL65" s="17">
        <v>2088227.23</v>
      </c>
      <c r="AM65" s="17">
        <v>0</v>
      </c>
      <c r="AN65" s="17">
        <v>0</v>
      </c>
      <c r="AO65" s="17">
        <f t="shared" si="3"/>
        <v>11767.050000000001</v>
      </c>
      <c r="AP65" s="17">
        <f t="shared" si="3"/>
        <v>11767.050000000001</v>
      </c>
      <c r="AQ65" s="17">
        <v>6283.64</v>
      </c>
      <c r="AR65" s="17">
        <v>6283.64</v>
      </c>
      <c r="AS65" s="17">
        <v>5164.85</v>
      </c>
      <c r="AT65" s="17">
        <v>5164.85</v>
      </c>
      <c r="AU65" s="17">
        <v>0</v>
      </c>
      <c r="AV65" s="17">
        <v>0</v>
      </c>
      <c r="AW65" s="17">
        <v>1.56</v>
      </c>
      <c r="AX65" s="17">
        <v>1.56</v>
      </c>
      <c r="AY65" s="17">
        <v>317</v>
      </c>
      <c r="AZ65" s="17">
        <v>317</v>
      </c>
    </row>
    <row r="66" spans="1:52" s="18" customFormat="1" ht="9" customHeight="1">
      <c r="A66" s="15">
        <v>59</v>
      </c>
      <c r="B66" s="16" t="s">
        <v>164</v>
      </c>
      <c r="C66" s="16" t="s">
        <v>165</v>
      </c>
      <c r="D66" s="17">
        <v>399.11</v>
      </c>
      <c r="E66" s="17">
        <v>41.15</v>
      </c>
      <c r="F66" s="17">
        <f t="shared" si="0"/>
        <v>357.96000000000004</v>
      </c>
      <c r="G66" s="17">
        <v>39.91</v>
      </c>
      <c r="H66" s="17">
        <v>1.15</v>
      </c>
      <c r="I66" s="17">
        <f t="shared" si="1"/>
        <v>38.76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39910.93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f t="shared" si="2"/>
        <v>0</v>
      </c>
      <c r="AD66" s="17">
        <f t="shared" si="2"/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f t="shared" si="3"/>
        <v>41.15</v>
      </c>
      <c r="AP66" s="17">
        <f t="shared" si="3"/>
        <v>41.15</v>
      </c>
      <c r="AQ66" s="17">
        <v>1.15</v>
      </c>
      <c r="AR66" s="17">
        <v>1.15</v>
      </c>
      <c r="AS66" s="17">
        <v>0</v>
      </c>
      <c r="AT66" s="17">
        <v>0</v>
      </c>
      <c r="AU66" s="17">
        <v>0</v>
      </c>
      <c r="AV66" s="17">
        <v>0</v>
      </c>
      <c r="AW66" s="17">
        <v>10</v>
      </c>
      <c r="AX66" s="17">
        <v>10</v>
      </c>
      <c r="AY66" s="17">
        <v>30</v>
      </c>
      <c r="AZ66" s="17">
        <v>30</v>
      </c>
    </row>
    <row r="67" spans="1:52" s="18" customFormat="1" ht="9" customHeight="1">
      <c r="A67" s="15">
        <v>60</v>
      </c>
      <c r="B67" s="16" t="s">
        <v>157</v>
      </c>
      <c r="C67" s="16" t="s">
        <v>158</v>
      </c>
      <c r="D67" s="17">
        <v>94324.18</v>
      </c>
      <c r="E67" s="17">
        <v>5672.94</v>
      </c>
      <c r="F67" s="17">
        <f t="shared" si="0"/>
        <v>88651.23999999999</v>
      </c>
      <c r="G67" s="17">
        <v>9432.42</v>
      </c>
      <c r="H67" s="17">
        <v>1422.29</v>
      </c>
      <c r="I67" s="17">
        <f t="shared" si="1"/>
        <v>8010.13</v>
      </c>
      <c r="J67" s="17">
        <v>277180.93</v>
      </c>
      <c r="K67" s="17">
        <v>2.94</v>
      </c>
      <c r="L67" s="17">
        <v>0</v>
      </c>
      <c r="M67" s="17">
        <v>0</v>
      </c>
      <c r="N67" s="17">
        <v>0</v>
      </c>
      <c r="O67" s="17">
        <v>9432417.87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 t="shared" si="2"/>
        <v>277180.93</v>
      </c>
      <c r="AD67" s="17">
        <f t="shared" si="2"/>
        <v>277180.93</v>
      </c>
      <c r="AE67" s="17">
        <v>-3426.43</v>
      </c>
      <c r="AF67" s="17">
        <v>-3426.43</v>
      </c>
      <c r="AG67" s="17">
        <v>58017.46</v>
      </c>
      <c r="AH67" s="17">
        <v>58017.46</v>
      </c>
      <c r="AI67" s="17">
        <v>0</v>
      </c>
      <c r="AJ67" s="17">
        <v>0</v>
      </c>
      <c r="AK67" s="17">
        <v>222589.9</v>
      </c>
      <c r="AL67" s="17">
        <v>222589.9</v>
      </c>
      <c r="AM67" s="17">
        <v>0</v>
      </c>
      <c r="AN67" s="17">
        <v>0</v>
      </c>
      <c r="AO67" s="17">
        <f t="shared" si="3"/>
        <v>5672.94</v>
      </c>
      <c r="AP67" s="17">
        <f t="shared" si="3"/>
        <v>5672.94</v>
      </c>
      <c r="AQ67" s="17">
        <v>1422.29</v>
      </c>
      <c r="AR67" s="17">
        <v>1422.29</v>
      </c>
      <c r="AS67" s="17">
        <v>1639.78</v>
      </c>
      <c r="AT67" s="17">
        <v>1639.78</v>
      </c>
      <c r="AU67" s="17">
        <v>0</v>
      </c>
      <c r="AV67" s="17">
        <v>0</v>
      </c>
      <c r="AW67" s="17">
        <v>0.87</v>
      </c>
      <c r="AX67" s="17">
        <v>0.87</v>
      </c>
      <c r="AY67" s="17">
        <v>2610</v>
      </c>
      <c r="AZ67" s="17">
        <v>2610</v>
      </c>
    </row>
    <row r="68" spans="1:52" s="18" customFormat="1" ht="9" customHeight="1">
      <c r="A68" s="15">
        <v>61</v>
      </c>
      <c r="B68" s="16" t="s">
        <v>159</v>
      </c>
      <c r="C68" s="16" t="s">
        <v>160</v>
      </c>
      <c r="D68" s="17">
        <v>192967.98</v>
      </c>
      <c r="E68" s="17">
        <v>14055.64</v>
      </c>
      <c r="F68" s="17">
        <f t="shared" si="0"/>
        <v>178912.34000000003</v>
      </c>
      <c r="G68" s="17">
        <v>17542.54</v>
      </c>
      <c r="H68" s="17">
        <v>2538.12</v>
      </c>
      <c r="I68" s="17">
        <f t="shared" si="1"/>
        <v>15004.420000000002</v>
      </c>
      <c r="J68" s="17">
        <v>2592637.99</v>
      </c>
      <c r="K68" s="17">
        <v>14.78</v>
      </c>
      <c r="L68" s="17">
        <v>0</v>
      </c>
      <c r="M68" s="17">
        <v>0</v>
      </c>
      <c r="N68" s="17">
        <v>0</v>
      </c>
      <c r="O68" s="17">
        <v>17542543.34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f t="shared" si="2"/>
        <v>2592637.99</v>
      </c>
      <c r="AD68" s="17">
        <f t="shared" si="2"/>
        <v>2592637.99</v>
      </c>
      <c r="AE68" s="17">
        <v>596290.61</v>
      </c>
      <c r="AF68" s="17">
        <v>596290.61</v>
      </c>
      <c r="AG68" s="17">
        <v>45656.28</v>
      </c>
      <c r="AH68" s="17">
        <v>45656.28</v>
      </c>
      <c r="AI68" s="17">
        <v>0</v>
      </c>
      <c r="AJ68" s="17">
        <v>0</v>
      </c>
      <c r="AK68" s="17">
        <v>1950691.1</v>
      </c>
      <c r="AL68" s="17">
        <v>1950691.1</v>
      </c>
      <c r="AM68" s="17">
        <v>0</v>
      </c>
      <c r="AN68" s="17">
        <v>0</v>
      </c>
      <c r="AO68" s="17">
        <f t="shared" si="3"/>
        <v>14055.64</v>
      </c>
      <c r="AP68" s="17">
        <f t="shared" si="3"/>
        <v>14055.64</v>
      </c>
      <c r="AQ68" s="17">
        <v>2538.12</v>
      </c>
      <c r="AR68" s="17">
        <v>2538.12</v>
      </c>
      <c r="AS68" s="17">
        <v>8517.52</v>
      </c>
      <c r="AT68" s="17">
        <v>8517.52</v>
      </c>
      <c r="AU68" s="17">
        <v>0</v>
      </c>
      <c r="AV68" s="17">
        <v>0</v>
      </c>
      <c r="AW68" s="17">
        <v>0</v>
      </c>
      <c r="AX68" s="17">
        <v>0</v>
      </c>
      <c r="AY68" s="17">
        <v>3000</v>
      </c>
      <c r="AZ68" s="17">
        <v>3000</v>
      </c>
    </row>
    <row r="69" spans="1:52" s="18" customFormat="1" ht="9" customHeight="1">
      <c r="A69" s="15">
        <v>62</v>
      </c>
      <c r="B69" s="16" t="s">
        <v>161</v>
      </c>
      <c r="C69" s="16" t="s">
        <v>162</v>
      </c>
      <c r="D69" s="17">
        <v>96604.51</v>
      </c>
      <c r="E69" s="17">
        <v>8093.59</v>
      </c>
      <c r="F69" s="17">
        <f t="shared" si="0"/>
        <v>88510.92</v>
      </c>
      <c r="G69" s="17">
        <v>8782.23</v>
      </c>
      <c r="H69" s="17">
        <v>1310.94</v>
      </c>
      <c r="I69" s="17">
        <f t="shared" si="1"/>
        <v>7471.289999999999</v>
      </c>
      <c r="J69" s="17">
        <v>472218.87</v>
      </c>
      <c r="K69" s="17">
        <v>5.38</v>
      </c>
      <c r="L69" s="17">
        <v>0</v>
      </c>
      <c r="M69" s="17">
        <v>0</v>
      </c>
      <c r="N69" s="17">
        <v>0</v>
      </c>
      <c r="O69" s="17">
        <v>8782227.99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f t="shared" si="2"/>
        <v>472218.87</v>
      </c>
      <c r="AD69" s="17">
        <f t="shared" si="2"/>
        <v>472218.87</v>
      </c>
      <c r="AE69" s="17">
        <v>62610</v>
      </c>
      <c r="AF69" s="17">
        <v>62610</v>
      </c>
      <c r="AG69" s="17">
        <v>50368.84</v>
      </c>
      <c r="AH69" s="17">
        <v>50368.84</v>
      </c>
      <c r="AI69" s="17">
        <v>0</v>
      </c>
      <c r="AJ69" s="17">
        <v>0</v>
      </c>
      <c r="AK69" s="17">
        <v>359240.03</v>
      </c>
      <c r="AL69" s="17">
        <v>359240.03</v>
      </c>
      <c r="AM69" s="17">
        <v>0</v>
      </c>
      <c r="AN69" s="17">
        <v>0</v>
      </c>
      <c r="AO69" s="17">
        <f t="shared" si="3"/>
        <v>8093.59</v>
      </c>
      <c r="AP69" s="17">
        <f t="shared" si="3"/>
        <v>8093.59</v>
      </c>
      <c r="AQ69" s="17">
        <v>1310.94</v>
      </c>
      <c r="AR69" s="17">
        <v>1310.94</v>
      </c>
      <c r="AS69" s="17">
        <v>6698.65</v>
      </c>
      <c r="AT69" s="17">
        <v>6698.65</v>
      </c>
      <c r="AU69" s="17">
        <v>0</v>
      </c>
      <c r="AV69" s="17">
        <v>0</v>
      </c>
      <c r="AW69" s="17">
        <v>0</v>
      </c>
      <c r="AX69" s="17">
        <v>0</v>
      </c>
      <c r="AY69" s="17">
        <v>84</v>
      </c>
      <c r="AZ69" s="17">
        <v>84</v>
      </c>
    </row>
    <row r="70" spans="1:52" s="23" customFormat="1" ht="10.5">
      <c r="A70" s="19"/>
      <c r="B70" s="20" t="s">
        <v>45</v>
      </c>
      <c r="C70" s="21"/>
      <c r="D70" s="22">
        <f aca="true" t="shared" si="4" ref="D70:J70">SUM(D8:D69)</f>
        <v>3759295839.961099</v>
      </c>
      <c r="E70" s="22">
        <f t="shared" si="4"/>
        <v>83267762.49999999</v>
      </c>
      <c r="F70" s="22">
        <f t="shared" si="4"/>
        <v>3676028077.4610987</v>
      </c>
      <c r="G70" s="22">
        <f t="shared" si="4"/>
        <v>341969552.0332</v>
      </c>
      <c r="H70" s="22">
        <f t="shared" si="4"/>
        <v>52304755.82000001</v>
      </c>
      <c r="I70" s="22">
        <f t="shared" si="4"/>
        <v>289664796.2132002</v>
      </c>
      <c r="J70" s="22">
        <f t="shared" si="4"/>
        <v>-5304574648.529999</v>
      </c>
      <c r="K70" s="22">
        <f>J70/O70*100</f>
        <v>-1.5511833193985773</v>
      </c>
      <c r="L70" s="22">
        <f aca="true" t="shared" si="5" ref="L70:AZ70">SUM(L8:L69)</f>
        <v>0</v>
      </c>
      <c r="M70" s="22">
        <f t="shared" si="5"/>
        <v>0</v>
      </c>
      <c r="N70" s="22">
        <f t="shared" si="5"/>
        <v>0</v>
      </c>
      <c r="O70" s="22">
        <f t="shared" si="5"/>
        <v>341969552031.1991</v>
      </c>
      <c r="P70" s="22">
        <f t="shared" si="5"/>
        <v>0</v>
      </c>
      <c r="Q70" s="22">
        <f t="shared" si="5"/>
        <v>0</v>
      </c>
      <c r="R70" s="22">
        <f t="shared" si="5"/>
        <v>0</v>
      </c>
      <c r="S70" s="22">
        <f t="shared" si="5"/>
        <v>0</v>
      </c>
      <c r="T70" s="22">
        <f t="shared" si="5"/>
        <v>0</v>
      </c>
      <c r="U70" s="22">
        <f t="shared" si="5"/>
        <v>0</v>
      </c>
      <c r="V70" s="22">
        <f t="shared" si="5"/>
        <v>0</v>
      </c>
      <c r="W70" s="22">
        <f t="shared" si="5"/>
        <v>0</v>
      </c>
      <c r="X70" s="22">
        <f t="shared" si="5"/>
        <v>0</v>
      </c>
      <c r="Y70" s="22">
        <f t="shared" si="5"/>
        <v>0</v>
      </c>
      <c r="Z70" s="22">
        <f t="shared" si="5"/>
        <v>0</v>
      </c>
      <c r="AA70" s="22">
        <f t="shared" si="5"/>
        <v>0</v>
      </c>
      <c r="AB70" s="22">
        <f t="shared" si="5"/>
        <v>0</v>
      </c>
      <c r="AC70" s="22">
        <f t="shared" si="5"/>
        <v>-5304574648.529999</v>
      </c>
      <c r="AD70" s="22">
        <f t="shared" si="5"/>
        <v>-5304574648.529999</v>
      </c>
      <c r="AE70" s="22">
        <f t="shared" si="5"/>
        <v>181576736.29999995</v>
      </c>
      <c r="AF70" s="22">
        <f t="shared" si="5"/>
        <v>181576736.29999995</v>
      </c>
      <c r="AG70" s="22">
        <f t="shared" si="5"/>
        <v>2741483336.35</v>
      </c>
      <c r="AH70" s="22">
        <f t="shared" si="5"/>
        <v>2741483336.35</v>
      </c>
      <c r="AI70" s="22">
        <f t="shared" si="5"/>
        <v>55724819.809999995</v>
      </c>
      <c r="AJ70" s="22">
        <f t="shared" si="5"/>
        <v>55724819.809999995</v>
      </c>
      <c r="AK70" s="22">
        <f t="shared" si="5"/>
        <v>-8279806173.680002</v>
      </c>
      <c r="AL70" s="22">
        <f t="shared" si="5"/>
        <v>-8279806173.680002</v>
      </c>
      <c r="AM70" s="22">
        <f t="shared" si="5"/>
        <v>-3553367.31</v>
      </c>
      <c r="AN70" s="22">
        <f t="shared" si="5"/>
        <v>-3553367.31</v>
      </c>
      <c r="AO70" s="22">
        <f t="shared" si="5"/>
        <v>83267762.49999999</v>
      </c>
      <c r="AP70" s="22">
        <f t="shared" si="5"/>
        <v>83267762.49999999</v>
      </c>
      <c r="AQ70" s="22">
        <f t="shared" si="5"/>
        <v>52304755.82000001</v>
      </c>
      <c r="AR70" s="22">
        <f t="shared" si="5"/>
        <v>52304755.82000001</v>
      </c>
      <c r="AS70" s="22">
        <f t="shared" si="5"/>
        <v>27952698.079999994</v>
      </c>
      <c r="AT70" s="22">
        <f t="shared" si="5"/>
        <v>27952698.079999994</v>
      </c>
      <c r="AU70" s="22">
        <f t="shared" si="5"/>
        <v>1144202.5</v>
      </c>
      <c r="AV70" s="22">
        <f t="shared" si="5"/>
        <v>1144202.5</v>
      </c>
      <c r="AW70" s="22">
        <f t="shared" si="5"/>
        <v>1811029.8900000006</v>
      </c>
      <c r="AX70" s="22">
        <f t="shared" si="5"/>
        <v>1811029.8900000006</v>
      </c>
      <c r="AY70" s="22">
        <f t="shared" si="5"/>
        <v>55076.21</v>
      </c>
      <c r="AZ70" s="22">
        <f t="shared" si="5"/>
        <v>55076.21</v>
      </c>
    </row>
    <row r="71" spans="1:52" s="27" customFormat="1" ht="10.5">
      <c r="A71" s="24"/>
      <c r="B71" s="25" t="s">
        <v>46</v>
      </c>
      <c r="C71" s="26"/>
      <c r="D71" s="22">
        <f aca="true" t="shared" si="6" ref="D71:J71">D70-D24</f>
        <v>98213835.97109938</v>
      </c>
      <c r="E71" s="22">
        <f t="shared" si="6"/>
        <v>4618583.019999981</v>
      </c>
      <c r="F71" s="22">
        <f t="shared" si="6"/>
        <v>93595252.95109892</v>
      </c>
      <c r="G71" s="22">
        <f t="shared" si="6"/>
        <v>9143915.303200006</v>
      </c>
      <c r="H71" s="22">
        <f t="shared" si="6"/>
        <v>1359647.9800000042</v>
      </c>
      <c r="I71" s="22">
        <f t="shared" si="6"/>
        <v>7784267.323200226</v>
      </c>
      <c r="J71" s="22">
        <f t="shared" si="6"/>
        <v>735132884.4300013</v>
      </c>
      <c r="K71" s="22">
        <f>J71/O71*100</f>
        <v>8.03958544987831</v>
      </c>
      <c r="L71" s="22">
        <f aca="true" t="shared" si="7" ref="L71:AZ71">L70-L24</f>
        <v>0</v>
      </c>
      <c r="M71" s="22">
        <f t="shared" si="7"/>
        <v>0</v>
      </c>
      <c r="N71" s="22">
        <f t="shared" si="7"/>
        <v>0</v>
      </c>
      <c r="O71" s="22">
        <f t="shared" si="7"/>
        <v>9143915305.249084</v>
      </c>
      <c r="P71" s="22">
        <f t="shared" si="7"/>
        <v>0</v>
      </c>
      <c r="Q71" s="22">
        <f t="shared" si="7"/>
        <v>0</v>
      </c>
      <c r="R71" s="22">
        <f t="shared" si="7"/>
        <v>0</v>
      </c>
      <c r="S71" s="22">
        <f t="shared" si="7"/>
        <v>0</v>
      </c>
      <c r="T71" s="22">
        <f t="shared" si="7"/>
        <v>0</v>
      </c>
      <c r="U71" s="22">
        <f t="shared" si="7"/>
        <v>0</v>
      </c>
      <c r="V71" s="22">
        <f t="shared" si="7"/>
        <v>0</v>
      </c>
      <c r="W71" s="22">
        <f t="shared" si="7"/>
        <v>0</v>
      </c>
      <c r="X71" s="22">
        <f t="shared" si="7"/>
        <v>0</v>
      </c>
      <c r="Y71" s="22">
        <f t="shared" si="7"/>
        <v>0</v>
      </c>
      <c r="Z71" s="22">
        <f t="shared" si="7"/>
        <v>0</v>
      </c>
      <c r="AA71" s="22">
        <f t="shared" si="7"/>
        <v>0</v>
      </c>
      <c r="AB71" s="22">
        <f t="shared" si="7"/>
        <v>0</v>
      </c>
      <c r="AC71" s="22">
        <f t="shared" si="7"/>
        <v>735132884.4300013</v>
      </c>
      <c r="AD71" s="22">
        <f t="shared" si="7"/>
        <v>735132884.4300013</v>
      </c>
      <c r="AE71" s="22">
        <f t="shared" si="7"/>
        <v>121227956.62999995</v>
      </c>
      <c r="AF71" s="22">
        <f t="shared" si="7"/>
        <v>121227956.62999995</v>
      </c>
      <c r="AG71" s="22">
        <f t="shared" si="7"/>
        <v>63873049.880000114</v>
      </c>
      <c r="AH71" s="22">
        <f t="shared" si="7"/>
        <v>63873049.880000114</v>
      </c>
      <c r="AI71" s="22">
        <f t="shared" si="7"/>
        <v>21082647.369999997</v>
      </c>
      <c r="AJ71" s="22">
        <f t="shared" si="7"/>
        <v>21082647.369999997</v>
      </c>
      <c r="AK71" s="22">
        <f t="shared" si="7"/>
        <v>527914166.65999794</v>
      </c>
      <c r="AL71" s="22">
        <f t="shared" si="7"/>
        <v>527914166.65999794</v>
      </c>
      <c r="AM71" s="22">
        <f t="shared" si="7"/>
        <v>1035063.8900000001</v>
      </c>
      <c r="AN71" s="22">
        <f t="shared" si="7"/>
        <v>1035063.8900000001</v>
      </c>
      <c r="AO71" s="22">
        <f t="shared" si="7"/>
        <v>4618583.019999981</v>
      </c>
      <c r="AP71" s="22">
        <f t="shared" si="7"/>
        <v>4618583.019999981</v>
      </c>
      <c r="AQ71" s="22">
        <f t="shared" si="7"/>
        <v>1359647.9800000042</v>
      </c>
      <c r="AR71" s="22">
        <f t="shared" si="7"/>
        <v>1359647.9800000042</v>
      </c>
      <c r="AS71" s="22">
        <f t="shared" si="7"/>
        <v>1950258.2399999946</v>
      </c>
      <c r="AT71" s="22">
        <f t="shared" si="7"/>
        <v>1950258.2399999946</v>
      </c>
      <c r="AU71" s="22">
        <f t="shared" si="7"/>
        <v>943602.5</v>
      </c>
      <c r="AV71" s="22">
        <f t="shared" si="7"/>
        <v>943602.5</v>
      </c>
      <c r="AW71" s="22">
        <f t="shared" si="7"/>
        <v>311029.8900000006</v>
      </c>
      <c r="AX71" s="22">
        <f t="shared" si="7"/>
        <v>311029.8900000006</v>
      </c>
      <c r="AY71" s="22">
        <f t="shared" si="7"/>
        <v>54044.409999999996</v>
      </c>
      <c r="AZ71" s="22">
        <f t="shared" si="7"/>
        <v>54044.409999999996</v>
      </c>
    </row>
    <row r="72" spans="1:30" s="29" customFormat="1" ht="12">
      <c r="A72" s="28"/>
      <c r="C72" s="30"/>
      <c r="E72" s="31"/>
      <c r="F72" s="32"/>
      <c r="AD72" s="33"/>
    </row>
    <row r="73" spans="1:6" s="29" customFormat="1" ht="12">
      <c r="A73" s="28"/>
      <c r="C73" s="30"/>
      <c r="F73" s="31"/>
    </row>
    <row r="74" spans="1:4" s="29" customFormat="1" ht="12">
      <c r="A74" s="28"/>
      <c r="C74" s="30"/>
      <c r="D74" s="34"/>
    </row>
    <row r="75" spans="1:49" s="29" customFormat="1" ht="12.75">
      <c r="A75" s="28"/>
      <c r="C75" s="30"/>
      <c r="E75" s="31"/>
      <c r="AP75" s="35" t="s">
        <v>167</v>
      </c>
      <c r="AS75" s="36"/>
      <c r="AT75" s="37"/>
      <c r="AU75" s="38"/>
      <c r="AV75" s="39"/>
      <c r="AW75" s="39"/>
    </row>
    <row r="76" spans="1:50" s="29" customFormat="1" ht="12.75">
      <c r="A76" s="28"/>
      <c r="C76" s="30"/>
      <c r="AP76" s="41" t="s">
        <v>168</v>
      </c>
      <c r="AS76" s="36"/>
      <c r="AT76" s="37"/>
      <c r="AU76" s="38"/>
      <c r="AV76" s="37"/>
      <c r="AX76" s="40" t="s">
        <v>169</v>
      </c>
    </row>
    <row r="77" spans="1:3" s="29" customFormat="1" ht="12">
      <c r="A77" s="28"/>
      <c r="C77" s="30"/>
    </row>
    <row r="78" spans="1:3" s="29" customFormat="1" ht="12">
      <c r="A78" s="28"/>
      <c r="C78" s="30"/>
    </row>
    <row r="79" spans="1:3" s="29" customFormat="1" ht="12">
      <c r="A79" s="28"/>
      <c r="C79" s="30"/>
    </row>
    <row r="80" spans="1:3" s="29" customFormat="1" ht="12">
      <c r="A80" s="28"/>
      <c r="C80" s="30"/>
    </row>
  </sheetData>
  <mergeCells count="26"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O1"/>
    <mergeCell ref="C4:C6"/>
    <mergeCell ref="B4:B6"/>
    <mergeCell ref="A4:A6"/>
    <mergeCell ref="D4:N4"/>
    <mergeCell ref="O5:O6"/>
  </mergeCells>
  <printOptions/>
  <pageMargins left="0.15748031496062992" right="0.17" top="0.17" bottom="0.31496062992125984" header="0.17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Пользователь</cp:lastModifiedBy>
  <cp:lastPrinted>2009-05-15T07:29:55Z</cp:lastPrinted>
  <dcterms:created xsi:type="dcterms:W3CDTF">2004-04-14T14:07:04Z</dcterms:created>
  <dcterms:modified xsi:type="dcterms:W3CDTF">2009-10-15T04:46:57Z</dcterms:modified>
  <cp:category/>
  <cp:version/>
  <cp:contentType/>
  <cp:contentStatus/>
</cp:coreProperties>
</file>